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1"/>
  <workbookPr/>
  <mc:AlternateContent xmlns:mc="http://schemas.openxmlformats.org/markup-compatibility/2006">
    <mc:Choice Requires="x15">
      <x15ac:absPath xmlns:x15ac="http://schemas.microsoft.com/office/spreadsheetml/2010/11/ac" url="C:\Users\emi-n\Downloads\"/>
    </mc:Choice>
  </mc:AlternateContent>
  <xr:revisionPtr revIDLastSave="46" documentId="13_ncr:1_{E0FE1E87-ED92-4353-B5EC-E50835D11F9C}" xr6:coauthVersionLast="47" xr6:coauthVersionMax="47" xr10:uidLastSave="{416876CC-9C85-4C49-8515-3FFD44397DB4}"/>
  <bookViews>
    <workbookView xWindow="-120" yWindow="-120" windowWidth="29040" windowHeight="15720" firstSheet="4" activeTab="4" xr2:uid="{00000000-000D-0000-FFFF-FFFF00000000}"/>
  </bookViews>
  <sheets>
    <sheet name="使い方" sheetId="10" r:id="rId1"/>
    <sheet name="インストラクター請求書" sheetId="1" r:id="rId2"/>
    <sheet name="羽根田" sheetId="7" state="hidden" r:id="rId3"/>
    <sheet name="小笠原" sheetId="8" state="hidden" r:id="rId4"/>
    <sheet name="インストラクター請求書（印刷用）" sheetId="11" r:id="rId5"/>
  </sheets>
  <definedNames>
    <definedName name="_xlnm.Print_Area" localSheetId="1">インストラクター請求書!$B$1:$P$38</definedName>
    <definedName name="_xlnm.Print_Area" localSheetId="4">'インストラクター請求書（印刷用）'!$B$1:$P$38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TnNy5MdS1efWNuRpAAs3aS3CSMqgQ7Zvbk5yx1lU8Oo="/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F35" i="8"/>
  <c r="A10" i="8"/>
  <c r="F3" i="8"/>
  <c r="F25" i="7"/>
  <c r="F26" i="7" s="1"/>
  <c r="F27" i="7" s="1"/>
  <c r="F18" i="7"/>
  <c r="F17" i="7"/>
  <c r="F16" i="7"/>
  <c r="F15" i="7"/>
  <c r="A10" i="7"/>
  <c r="F3" i="7"/>
  <c r="K34" i="1" l="1"/>
  <c r="F36" i="8"/>
  <c r="F37" i="8" s="1"/>
  <c r="K35" i="1" l="1"/>
  <c r="J36" i="1" s="1"/>
  <c r="B9" i="1" s="1"/>
</calcChain>
</file>

<file path=xl/sharedStrings.xml><?xml version="1.0" encoding="utf-8"?>
<sst xmlns="http://schemas.openxmlformats.org/spreadsheetml/2006/main" count="159" uniqueCount="95">
  <si>
    <t>薄緑色のセルを入力してください。</t>
    <rPh sb="0" eb="1">
      <t>ウス</t>
    </rPh>
    <rPh sb="1" eb="2">
      <t>ミドリ</t>
    </rPh>
    <rPh sb="2" eb="3">
      <t>イロ</t>
    </rPh>
    <rPh sb="7" eb="9">
      <t>ニュウリョク</t>
    </rPh>
    <phoneticPr fontId="21"/>
  </si>
  <si>
    <t>薄オレンジ色のセルには式が入っています。</t>
    <rPh sb="0" eb="1">
      <t>ウス</t>
    </rPh>
    <rPh sb="5" eb="6">
      <t>イロ</t>
    </rPh>
    <rPh sb="11" eb="12">
      <t>シキ</t>
    </rPh>
    <rPh sb="13" eb="14">
      <t>ハイ</t>
    </rPh>
    <phoneticPr fontId="21"/>
  </si>
  <si>
    <t>『人数』を入力すると自動計算されます。式を消さないようにお願いします。</t>
    <rPh sb="1" eb="3">
      <t>ニンズウ</t>
    </rPh>
    <rPh sb="5" eb="7">
      <t>ニュウリョク</t>
    </rPh>
    <rPh sb="10" eb="12">
      <t>ジドウ</t>
    </rPh>
    <rPh sb="12" eb="14">
      <t>ケイサン</t>
    </rPh>
    <rPh sb="19" eb="20">
      <t>シキ</t>
    </rPh>
    <rPh sb="21" eb="22">
      <t>ケ</t>
    </rPh>
    <rPh sb="29" eb="30">
      <t>ネガ</t>
    </rPh>
    <phoneticPr fontId="21"/>
  </si>
  <si>
    <t>『人数』に体験者数は含めません。</t>
    <rPh sb="1" eb="3">
      <t>ニンズウ</t>
    </rPh>
    <rPh sb="5" eb="8">
      <t>タイケンシャ</t>
    </rPh>
    <rPh sb="8" eb="9">
      <t>スウ</t>
    </rPh>
    <rPh sb="10" eb="11">
      <t>フク</t>
    </rPh>
    <phoneticPr fontId="21"/>
  </si>
  <si>
    <t>体験者を除く、参加者数が</t>
    <rPh sb="0" eb="3">
      <t>タイケンシャ</t>
    </rPh>
    <rPh sb="4" eb="5">
      <t>ノゾ</t>
    </rPh>
    <rPh sb="7" eb="10">
      <t>サンカシャ</t>
    </rPh>
    <rPh sb="10" eb="11">
      <t>スウ</t>
    </rPh>
    <phoneticPr fontId="21"/>
  </si>
  <si>
    <t>1名</t>
    <rPh sb="1" eb="2">
      <t>メイ</t>
    </rPh>
    <phoneticPr fontId="21"/>
  </si>
  <si>
    <t>円</t>
    <rPh sb="0" eb="1">
      <t>エン</t>
    </rPh>
    <phoneticPr fontId="21"/>
  </si>
  <si>
    <t>2名</t>
    <rPh sb="1" eb="2">
      <t>メイ</t>
    </rPh>
    <phoneticPr fontId="21"/>
  </si>
  <si>
    <t>3～13名</t>
    <rPh sb="4" eb="5">
      <t>メイ</t>
    </rPh>
    <phoneticPr fontId="21"/>
  </si>
  <si>
    <t>750円×人数</t>
    <rPh sb="3" eb="4">
      <t>エン</t>
    </rPh>
    <rPh sb="5" eb="7">
      <t>ニンズウ</t>
    </rPh>
    <phoneticPr fontId="21"/>
  </si>
  <si>
    <t>14名以上</t>
    <rPh sb="2" eb="3">
      <t>メイ</t>
    </rPh>
    <rPh sb="3" eb="5">
      <t>イジョウ</t>
    </rPh>
    <phoneticPr fontId="21"/>
  </si>
  <si>
    <t>となります。</t>
    <phoneticPr fontId="21"/>
  </si>
  <si>
    <t>印刷して提出していただく場合は、請求書シートを１ページで収めるように印刷してください。</t>
    <rPh sb="0" eb="2">
      <t>インサツ</t>
    </rPh>
    <rPh sb="4" eb="6">
      <t>テイシュツ</t>
    </rPh>
    <rPh sb="12" eb="14">
      <t>バアイ</t>
    </rPh>
    <rPh sb="16" eb="19">
      <t>セイキュウショ</t>
    </rPh>
    <rPh sb="28" eb="29">
      <t>オサ</t>
    </rPh>
    <rPh sb="34" eb="36">
      <t>インサツ</t>
    </rPh>
    <phoneticPr fontId="21"/>
  </si>
  <si>
    <t>行が足りない場合は、シートをコピーして2枚目を作ってください。</t>
    <rPh sb="0" eb="1">
      <t>ギョウ</t>
    </rPh>
    <rPh sb="2" eb="3">
      <t>タ</t>
    </rPh>
    <rPh sb="6" eb="8">
      <t>バアイ</t>
    </rPh>
    <rPh sb="20" eb="22">
      <t>マイメ</t>
    </rPh>
    <rPh sb="23" eb="24">
      <t>ツク</t>
    </rPh>
    <phoneticPr fontId="21"/>
  </si>
  <si>
    <t>必ず控えをご自身で保管しておいてください。</t>
    <rPh sb="0" eb="1">
      <t>カナラ</t>
    </rPh>
    <rPh sb="2" eb="3">
      <t>ヒカ</t>
    </rPh>
    <rPh sb="6" eb="8">
      <t>ジシン</t>
    </rPh>
    <rPh sb="9" eb="11">
      <t>ホカン</t>
    </rPh>
    <phoneticPr fontId="21"/>
  </si>
  <si>
    <t>メールに添付して送付していただいても構いません。</t>
    <rPh sb="4" eb="6">
      <t>テンプ</t>
    </rPh>
    <rPh sb="8" eb="10">
      <t>ソウフ</t>
    </rPh>
    <rPh sb="18" eb="19">
      <t>カマ</t>
    </rPh>
    <phoneticPr fontId="21"/>
  </si>
  <si>
    <t>提出期限は、毎月10日までです。ご協力宜しくお願い致します。</t>
    <rPh sb="0" eb="2">
      <t>テイシュツ</t>
    </rPh>
    <rPh sb="2" eb="4">
      <t>キゲン</t>
    </rPh>
    <rPh sb="6" eb="8">
      <t>マイツキ</t>
    </rPh>
    <rPh sb="10" eb="11">
      <t>ニチ</t>
    </rPh>
    <rPh sb="17" eb="19">
      <t>キョウリョク</t>
    </rPh>
    <rPh sb="19" eb="20">
      <t>ヨロ</t>
    </rPh>
    <rPh sb="23" eb="24">
      <t>ネガ</t>
    </rPh>
    <rPh sb="25" eb="26">
      <t>イタ</t>
    </rPh>
    <phoneticPr fontId="21"/>
  </si>
  <si>
    <t>請求書送付先</t>
    <rPh sb="0" eb="3">
      <t>セイキュウショ</t>
    </rPh>
    <rPh sb="3" eb="6">
      <t>ソウフサキ</t>
    </rPh>
    <phoneticPr fontId="21"/>
  </si>
  <si>
    <t>総務担当：長澤</t>
    <rPh sb="0" eb="2">
      <t>ソウム</t>
    </rPh>
    <rPh sb="2" eb="4">
      <t>タントウ</t>
    </rPh>
    <rPh sb="5" eb="7">
      <t>ナガサワ</t>
    </rPh>
    <phoneticPr fontId="21"/>
  </si>
  <si>
    <t>emi-nagasawa@wellart.co.jp</t>
    <phoneticPr fontId="21"/>
  </si>
  <si>
    <t>請　求　書</t>
  </si>
  <si>
    <t>発行年月日：　</t>
    <phoneticPr fontId="21"/>
  </si>
  <si>
    <t>　　年 　　　月　　　日</t>
    <phoneticPr fontId="21"/>
  </si>
  <si>
    <t>ウェルアート株式会社御中</t>
    <rPh sb="10" eb="12">
      <t>オンチュウ</t>
    </rPh>
    <phoneticPr fontId="21"/>
  </si>
  <si>
    <t>メディケアスポーツジム
スタジオレッスン講師料</t>
    <rPh sb="20" eb="23">
      <t>コウシリョウ</t>
    </rPh>
    <phoneticPr fontId="21"/>
  </si>
  <si>
    <t>月分</t>
  </si>
  <si>
    <t>住所　　　　　　　　　　　　</t>
    <phoneticPr fontId="21"/>
  </si>
  <si>
    <t>　下記の通り、ご請求申し上げます。</t>
  </si>
  <si>
    <t>氏名　　　　　　　　　　　　</t>
    <phoneticPr fontId="21"/>
  </si>
  <si>
    <t>ご請求金額</t>
  </si>
  <si>
    <t>電話</t>
    <phoneticPr fontId="21"/>
  </si>
  <si>
    <t>レッスン名</t>
    <rPh sb="4" eb="5">
      <t>メイ</t>
    </rPh>
    <phoneticPr fontId="21"/>
  </si>
  <si>
    <t>日</t>
  </si>
  <si>
    <t>曜日</t>
  </si>
  <si>
    <t>時間</t>
  </si>
  <si>
    <r>
      <t xml:space="preserve">人数
</t>
    </r>
    <r>
      <rPr>
        <sz val="6"/>
        <color theme="1"/>
        <rFont val="MS Mincho"/>
        <family val="1"/>
        <charset val="128"/>
      </rPr>
      <t>体験除く</t>
    </r>
    <rPh sb="0" eb="2">
      <t>ニンズウ</t>
    </rPh>
    <rPh sb="3" eb="5">
      <t>タイケン</t>
    </rPh>
    <rPh sb="5" eb="6">
      <t>ノゾ</t>
    </rPh>
    <phoneticPr fontId="21"/>
  </si>
  <si>
    <t>金額(税抜)</t>
    <rPh sb="0" eb="2">
      <t>キンガク</t>
    </rPh>
    <rPh sb="3" eb="5">
      <t>ゼイヌ</t>
    </rPh>
    <phoneticPr fontId="21"/>
  </si>
  <si>
    <t>備考</t>
  </si>
  <si>
    <t>合計</t>
  </si>
  <si>
    <t>①</t>
    <phoneticPr fontId="21"/>
  </si>
  <si>
    <t>源泉所得税 (①×10.21％)</t>
    <rPh sb="0" eb="2">
      <t>ゲンセン</t>
    </rPh>
    <rPh sb="2" eb="5">
      <t>ショトクゼイ</t>
    </rPh>
    <phoneticPr fontId="21"/>
  </si>
  <si>
    <t>②</t>
  </si>
  <si>
    <t>請求金額 (①－②)</t>
  </si>
  <si>
    <t>備考：</t>
    <rPh sb="0" eb="2">
      <t>ビコウ</t>
    </rPh>
    <phoneticPr fontId="21"/>
  </si>
  <si>
    <t>発行年月日：　</t>
  </si>
  <si>
    <t>　　　　　請求番号　　：</t>
  </si>
  <si>
    <t>　東郷町施設サービス株式会社　様</t>
  </si>
  <si>
    <t>件名：フォークダンス</t>
  </si>
  <si>
    <t>住　所　　　　　　　　　　　　</t>
  </si>
  <si>
    <t>〒471-0031
豊田市朝日町７－３</t>
  </si>
  <si>
    <t>下記の通り、ご請求申し上げます。</t>
  </si>
  <si>
    <t>氏　名</t>
  </si>
  <si>
    <t>電話：</t>
  </si>
  <si>
    <t>0565-33-2194</t>
  </si>
  <si>
    <t>品名・摘要</t>
  </si>
  <si>
    <t>数量</t>
  </si>
  <si>
    <t>レッスン料</t>
  </si>
  <si>
    <r>
      <rPr>
        <sz val="11"/>
        <color theme="1"/>
        <rFont val="MS Mincho"/>
        <family val="1"/>
        <charset val="128"/>
      </rPr>
      <t>割合</t>
    </r>
    <r>
      <rPr>
        <sz val="9"/>
        <color theme="1"/>
        <rFont val="ＭＳ 明朝"/>
        <family val="1"/>
        <charset val="128"/>
      </rPr>
      <t>(％)</t>
    </r>
  </si>
  <si>
    <t>単価</t>
  </si>
  <si>
    <t>金額</t>
  </si>
  <si>
    <t>フォークダンス　12月分</t>
  </si>
  <si>
    <t>・12/12  10時～</t>
  </si>
  <si>
    <t>・12/12  11時～</t>
  </si>
  <si>
    <t>・12/26  10時～</t>
  </si>
  <si>
    <t>・12/26  11時～</t>
  </si>
  <si>
    <t>小　　計</t>
  </si>
  <si>
    <t>所得税（10.21％）</t>
  </si>
  <si>
    <t>合　　計</t>
  </si>
  <si>
    <t>備考：　　上記の金額に消費税含む。</t>
  </si>
  <si>
    <t>銀行名</t>
  </si>
  <si>
    <t>三菱東京ＵＦＪ銀行</t>
  </si>
  <si>
    <t>振込先</t>
  </si>
  <si>
    <t>支店名</t>
  </si>
  <si>
    <t>豊田南支店</t>
  </si>
  <si>
    <t>科目</t>
  </si>
  <si>
    <t>普通</t>
  </si>
  <si>
    <t>口座番号</t>
  </si>
  <si>
    <t>お支払条件</t>
  </si>
  <si>
    <t>代表</t>
  </si>
  <si>
    <t>部長</t>
  </si>
  <si>
    <t>リーダー</t>
  </si>
  <si>
    <t>会計</t>
  </si>
  <si>
    <t>印</t>
  </si>
  <si>
    <t>件名：TISシニア ほのぼの教室　他</t>
  </si>
  <si>
    <t>〒465-0025
名東区上社4丁目268,　カサデオーノ301</t>
  </si>
  <si>
    <t>氏　名　　　　　　　　　　　　</t>
  </si>
  <si>
    <t>080-3964-8056</t>
  </si>
  <si>
    <t>ﾚｯｽﾝ時間</t>
  </si>
  <si>
    <t>参加人数</t>
  </si>
  <si>
    <t>　TISシニア ほのぼの教室 2月分</t>
  </si>
  <si>
    <t>　TISシニア 水中機能向上 2月分</t>
  </si>
  <si>
    <t>TISシニア 水中筋力アップ 2月分</t>
  </si>
  <si>
    <t>TIS大人 アクアビクス 2月分</t>
  </si>
  <si>
    <t>星ヶ丘支店</t>
  </si>
  <si>
    <t>4936131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</si>
</sst>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36">
    <font>
      <sz val="11"/>
      <color rgb="FF000000"/>
      <name val="Calibri"/>
      <scheme val="minor"/>
    </font>
    <font>
      <b/>
      <sz val="22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Calibri"/>
    </font>
    <font>
      <sz val="11"/>
      <color theme="1"/>
      <name val="MS Mincho"/>
      <family val="1"/>
      <charset val="128"/>
    </font>
    <font>
      <b/>
      <sz val="18"/>
      <color theme="1"/>
      <name val="MS Mincho"/>
      <family val="1"/>
      <charset val="128"/>
    </font>
    <font>
      <sz val="10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18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11"/>
      <color rgb="FFC0C0C0"/>
      <name val="MS Mincho"/>
      <family val="1"/>
      <charset val="128"/>
    </font>
    <font>
      <sz val="20"/>
      <color theme="1"/>
      <name val="MS Mincho"/>
      <family val="1"/>
      <charset val="128"/>
    </font>
    <font>
      <sz val="16"/>
      <color theme="1"/>
      <name val="MS Mincho"/>
      <family val="1"/>
      <charset val="128"/>
    </font>
    <font>
      <sz val="20"/>
      <color theme="1"/>
      <name val="MS PGothic"/>
      <family val="3"/>
      <charset val="128"/>
    </font>
    <font>
      <sz val="11"/>
      <color rgb="FF808080"/>
      <name val="MS Mincho"/>
      <family val="1"/>
      <charset val="128"/>
    </font>
    <font>
      <b/>
      <sz val="11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b/>
      <sz val="14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9"/>
      <color theme="1"/>
      <name val="ＭＳ 明朝"/>
      <family val="1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scheme val="minor"/>
    </font>
    <font>
      <sz val="11"/>
      <name val="Calibri"/>
      <family val="2"/>
    </font>
    <font>
      <sz val="16"/>
      <name val="Calibri"/>
      <family val="2"/>
    </font>
    <font>
      <b/>
      <sz val="12"/>
      <color theme="1"/>
      <name val="MS Mincho"/>
      <family val="1"/>
      <charset val="128"/>
    </font>
    <font>
      <sz val="6"/>
      <color theme="1"/>
      <name val="MS Mincho"/>
      <family val="1"/>
      <charset val="128"/>
    </font>
    <font>
      <b/>
      <sz val="22"/>
      <color theme="1"/>
      <name val="MS Mincho"/>
      <family val="1"/>
      <charset val="128"/>
    </font>
    <font>
      <sz val="16"/>
      <color rgb="FF000000"/>
      <name val="Calibri"/>
      <family val="2"/>
      <scheme val="minor"/>
    </font>
    <font>
      <sz val="16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000000"/>
      <name val="ＭＳ Ｐゴシック"/>
      <family val="2"/>
      <charset val="128"/>
    </font>
    <font>
      <sz val="16"/>
      <color rgb="FF00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8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339966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8000"/>
      </top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8000"/>
      </left>
      <right style="hair">
        <color rgb="FF008000"/>
      </right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hair">
        <color rgb="FF008000"/>
      </right>
      <top/>
      <bottom style="medium">
        <color rgb="FF008000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/>
      <right style="medium">
        <color rgb="FF008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2" fillId="0" borderId="0" applyFont="0" applyFill="0" applyBorder="0" applyAlignment="0" applyProtection="0">
      <alignment vertical="center"/>
    </xf>
  </cellStyleXfs>
  <cellXfs count="23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5" borderId="10" xfId="0" applyNumberFormat="1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5" borderId="19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top" wrapText="1"/>
    </xf>
    <xf numFmtId="0" fontId="4" fillId="5" borderId="21" xfId="0" applyFont="1" applyFill="1" applyBorder="1" applyAlignment="1">
      <alignment vertical="top" wrapText="1"/>
    </xf>
    <xf numFmtId="0" fontId="4" fillId="5" borderId="21" xfId="0" applyFont="1" applyFill="1" applyBorder="1" applyAlignment="1">
      <alignment horizontal="center" vertical="top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3" fontId="7" fillId="0" borderId="2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0" fontId="4" fillId="5" borderId="27" xfId="0" applyFont="1" applyFill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0" fontId="4" fillId="5" borderId="9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 wrapText="1"/>
    </xf>
    <xf numFmtId="0" fontId="3" fillId="0" borderId="2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6" fontId="13" fillId="5" borderId="2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6" fontId="7" fillId="5" borderId="23" xfId="0" applyNumberFormat="1" applyFont="1" applyFill="1" applyBorder="1" applyAlignment="1">
      <alignment horizontal="center" vertical="center" wrapText="1"/>
    </xf>
    <xf numFmtId="41" fontId="19" fillId="7" borderId="43" xfId="0" applyNumberFormat="1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vertical="center" wrapText="1"/>
    </xf>
    <xf numFmtId="41" fontId="25" fillId="7" borderId="44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9" borderId="0" xfId="0" applyFont="1" applyFill="1" applyAlignment="1">
      <alignment vertical="center"/>
    </xf>
    <xf numFmtId="0" fontId="28" fillId="8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4" fillId="0" borderId="23" xfId="0" applyFont="1" applyBorder="1" applyAlignment="1">
      <alignment vertical="center"/>
    </xf>
    <xf numFmtId="0" fontId="35" fillId="0" borderId="23" xfId="0" applyFont="1" applyBorder="1"/>
    <xf numFmtId="0" fontId="4" fillId="0" borderId="5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8" fontId="4" fillId="0" borderId="10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top" wrapText="1"/>
    </xf>
    <xf numFmtId="3" fontId="4" fillId="0" borderId="10" xfId="0" applyNumberFormat="1" applyFont="1" applyBorder="1" applyAlignment="1">
      <alignment horizontal="right" vertical="top" wrapText="1"/>
    </xf>
    <xf numFmtId="0" fontId="4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3" fontId="7" fillId="0" borderId="12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4" fillId="0" borderId="23" xfId="0" applyFont="1" applyBorder="1" applyAlignment="1">
      <alignment horizontal="center" vertical="center"/>
    </xf>
    <xf numFmtId="3" fontId="30" fillId="0" borderId="23" xfId="0" applyNumberFormat="1" applyFont="1" applyBorder="1" applyAlignment="1">
      <alignment horizontal="left" vertical="center"/>
    </xf>
    <xf numFmtId="38" fontId="34" fillId="0" borderId="23" xfId="1" applyFont="1" applyBorder="1" applyAlignment="1">
      <alignment horizontal="right" vertical="center"/>
    </xf>
    <xf numFmtId="0" fontId="34" fillId="0" borderId="23" xfId="0" applyFont="1" applyBorder="1" applyAlignment="1">
      <alignment horizontal="right" vertical="center"/>
    </xf>
    <xf numFmtId="0" fontId="4" fillId="0" borderId="57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/>
    </xf>
    <xf numFmtId="20" fontId="4" fillId="0" borderId="53" xfId="0" applyNumberFormat="1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4" fillId="9" borderId="41" xfId="0" applyFont="1" applyFill="1" applyBorder="1" applyAlignment="1">
      <alignment horizontal="left" vertical="center" wrapText="1"/>
    </xf>
    <xf numFmtId="0" fontId="4" fillId="11" borderId="41" xfId="0" applyFont="1" applyFill="1" applyBorder="1" applyAlignment="1">
      <alignment horizontal="center" vertical="center" shrinkToFit="1"/>
    </xf>
    <xf numFmtId="0" fontId="23" fillId="11" borderId="41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4" fillId="11" borderId="41" xfId="0" applyFont="1" applyFill="1" applyBorder="1" applyAlignment="1">
      <alignment horizontal="center" vertical="center" wrapText="1" shrinkToFit="1"/>
    </xf>
    <xf numFmtId="0" fontId="4" fillId="10" borderId="41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" fontId="25" fillId="10" borderId="41" xfId="0" applyNumberFormat="1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41" fontId="7" fillId="8" borderId="58" xfId="0" applyNumberFormat="1" applyFont="1" applyFill="1" applyBorder="1" applyAlignment="1">
      <alignment vertical="center" wrapText="1"/>
    </xf>
    <xf numFmtId="41" fontId="7" fillId="8" borderId="59" xfId="0" applyNumberFormat="1" applyFont="1" applyFill="1" applyBorder="1" applyAlignment="1">
      <alignment vertical="center" wrapText="1"/>
    </xf>
    <xf numFmtId="0" fontId="4" fillId="0" borderId="52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41" fontId="7" fillId="0" borderId="58" xfId="0" applyNumberFormat="1" applyFont="1" applyBorder="1" applyAlignment="1">
      <alignment horizontal="center" vertical="center" wrapText="1"/>
    </xf>
    <xf numFmtId="41" fontId="7" fillId="0" borderId="60" xfId="0" applyNumberFormat="1" applyFont="1" applyBorder="1" applyAlignment="1">
      <alignment horizontal="center" vertical="center" wrapText="1"/>
    </xf>
    <xf numFmtId="41" fontId="7" fillId="0" borderId="59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6" fontId="7" fillId="7" borderId="23" xfId="0" applyNumberFormat="1" applyFont="1" applyFill="1" applyBorder="1" applyAlignment="1">
      <alignment horizontal="center" vertical="center" wrapText="1"/>
    </xf>
    <xf numFmtId="6" fontId="7" fillId="7" borderId="34" xfId="0" applyNumberFormat="1" applyFont="1" applyFill="1" applyBorder="1" applyAlignment="1">
      <alignment horizontal="center" vertical="center" wrapText="1"/>
    </xf>
    <xf numFmtId="6" fontId="7" fillId="7" borderId="36" xfId="0" applyNumberFormat="1" applyFont="1" applyFill="1" applyBorder="1" applyAlignment="1">
      <alignment horizontal="center" vertical="center" wrapText="1"/>
    </xf>
    <xf numFmtId="6" fontId="7" fillId="7" borderId="37" xfId="0" applyNumberFormat="1" applyFont="1" applyFill="1" applyBorder="1" applyAlignment="1">
      <alignment horizontal="center" vertical="center" wrapText="1"/>
    </xf>
    <xf numFmtId="41" fontId="27" fillId="7" borderId="33" xfId="0" applyNumberFormat="1" applyFont="1" applyFill="1" applyBorder="1" applyAlignment="1">
      <alignment horizontal="center" vertical="top" wrapText="1"/>
    </xf>
    <xf numFmtId="6" fontId="27" fillId="7" borderId="23" xfId="0" applyNumberFormat="1" applyFont="1" applyFill="1" applyBorder="1" applyAlignment="1">
      <alignment horizontal="center" vertical="top" wrapText="1"/>
    </xf>
    <xf numFmtId="6" fontId="27" fillId="7" borderId="35" xfId="0" applyNumberFormat="1" applyFont="1" applyFill="1" applyBorder="1" applyAlignment="1">
      <alignment horizontal="center" vertical="top" wrapText="1"/>
    </xf>
    <xf numFmtId="6" fontId="27" fillId="7" borderId="36" xfId="0" applyNumberFormat="1" applyFont="1" applyFill="1" applyBorder="1" applyAlignment="1">
      <alignment horizontal="center" vertical="top" wrapText="1"/>
    </xf>
    <xf numFmtId="0" fontId="9" fillId="3" borderId="5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1" fontId="7" fillId="8" borderId="48" xfId="0" applyNumberFormat="1" applyFont="1" applyFill="1" applyBorder="1" applyAlignment="1">
      <alignment vertical="center" wrapText="1"/>
    </xf>
    <xf numFmtId="41" fontId="7" fillId="8" borderId="49" xfId="0" applyNumberFormat="1" applyFont="1" applyFill="1" applyBorder="1" applyAlignment="1">
      <alignment vertical="center" wrapText="1"/>
    </xf>
    <xf numFmtId="0" fontId="4" fillId="11" borderId="46" xfId="0" applyFont="1" applyFill="1" applyBorder="1" applyAlignment="1">
      <alignment horizontal="center" vertical="center" shrinkToFit="1"/>
    </xf>
    <xf numFmtId="0" fontId="4" fillId="11" borderId="47" xfId="0" applyFont="1" applyFill="1" applyBorder="1" applyAlignment="1">
      <alignment horizontal="center" vertical="center" shrinkToFit="1"/>
    </xf>
    <xf numFmtId="0" fontId="4" fillId="11" borderId="48" xfId="0" applyFont="1" applyFill="1" applyBorder="1" applyAlignment="1">
      <alignment horizontal="center" vertical="center" shrinkToFit="1"/>
    </xf>
    <xf numFmtId="0" fontId="4" fillId="11" borderId="49" xfId="0" applyFont="1" applyFill="1" applyBorder="1" applyAlignment="1">
      <alignment horizontal="center" vertical="center" shrinkToFit="1"/>
    </xf>
    <xf numFmtId="41" fontId="7" fillId="8" borderId="54" xfId="0" applyNumberFormat="1" applyFont="1" applyFill="1" applyBorder="1" applyAlignment="1">
      <alignment vertical="center" wrapText="1"/>
    </xf>
    <xf numFmtId="41" fontId="7" fillId="8" borderId="55" xfId="0" applyNumberFormat="1" applyFont="1" applyFill="1" applyBorder="1" applyAlignment="1">
      <alignment vertical="center" wrapText="1"/>
    </xf>
    <xf numFmtId="0" fontId="4" fillId="10" borderId="46" xfId="0" applyFont="1" applyFill="1" applyBorder="1" applyAlignment="1">
      <alignment horizontal="center" vertical="center" wrapText="1"/>
    </xf>
    <xf numFmtId="0" fontId="4" fillId="10" borderId="42" xfId="0" applyFont="1" applyFill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4" fillId="10" borderId="48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vertical="center" wrapText="1"/>
    </xf>
    <xf numFmtId="41" fontId="7" fillId="0" borderId="54" xfId="0" applyNumberFormat="1" applyFont="1" applyBorder="1" applyAlignment="1">
      <alignment horizontal="center" vertical="center" wrapText="1"/>
    </xf>
    <xf numFmtId="41" fontId="7" fillId="0" borderId="5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25" fillId="7" borderId="43" xfId="0" applyNumberFormat="1" applyFont="1" applyFill="1" applyBorder="1" applyAlignment="1">
      <alignment horizontal="center" vertical="center" wrapText="1"/>
    </xf>
    <xf numFmtId="41" fontId="25" fillId="7" borderId="44" xfId="0" applyNumberFormat="1" applyFont="1" applyFill="1" applyBorder="1" applyAlignment="1">
      <alignment horizontal="center" vertical="center" wrapText="1"/>
    </xf>
    <xf numFmtId="41" fontId="7" fillId="0" borderId="43" xfId="0" applyNumberFormat="1" applyFont="1" applyBorder="1" applyAlignment="1">
      <alignment horizontal="center" vertical="center" wrapText="1"/>
    </xf>
    <xf numFmtId="41" fontId="7" fillId="0" borderId="45" xfId="0" applyNumberFormat="1" applyFont="1" applyBorder="1" applyAlignment="1">
      <alignment horizontal="center" vertical="center" wrapText="1"/>
    </xf>
    <xf numFmtId="41" fontId="7" fillId="0" borderId="44" xfId="0" applyNumberFormat="1" applyFont="1" applyBorder="1" applyAlignment="1">
      <alignment horizontal="center" vertical="center" wrapText="1"/>
    </xf>
    <xf numFmtId="41" fontId="7" fillId="0" borderId="61" xfId="0" applyNumberFormat="1" applyFont="1" applyBorder="1" applyAlignment="1">
      <alignment horizontal="center" vertical="center" wrapText="1"/>
    </xf>
    <xf numFmtId="41" fontId="7" fillId="0" borderId="62" xfId="0" applyNumberFormat="1" applyFont="1" applyBorder="1" applyAlignment="1">
      <alignment horizontal="center" vertical="center" wrapText="1"/>
    </xf>
    <xf numFmtId="41" fontId="7" fillId="0" borderId="6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6" fontId="11" fillId="0" borderId="0" xfId="0" applyNumberFormat="1" applyFont="1" applyAlignment="1">
      <alignment horizontal="center" vertical="top" wrapText="1"/>
    </xf>
    <xf numFmtId="0" fontId="3" fillId="0" borderId="1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58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4" fillId="5" borderId="1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4" fillId="5" borderId="2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6" fontId="11" fillId="5" borderId="23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9" fillId="5" borderId="11" xfId="0" applyFont="1" applyFill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vertical="center"/>
    </xf>
    <xf numFmtId="0" fontId="4" fillId="5" borderId="1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left" vertical="center"/>
    </xf>
    <xf numFmtId="0" fontId="4" fillId="5" borderId="28" xfId="0" applyFont="1" applyFill="1" applyBorder="1" applyAlignment="1">
      <alignment horizontal="center" vertical="top" wrapText="1"/>
    </xf>
    <xf numFmtId="0" fontId="3" fillId="0" borderId="2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142875</xdr:colOff>
      <xdr:row>6</xdr:row>
      <xdr:rowOff>66675</xdr:rowOff>
    </xdr:from>
    <xdr:ext cx="304800" cy="3333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724775" y="1800225"/>
          <a:ext cx="304800" cy="333375"/>
          <a:chOff x="5193600" y="3613313"/>
          <a:chExt cx="304800" cy="3333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193600" y="3613313"/>
            <a:ext cx="304800" cy="333375"/>
            <a:chOff x="615" y="180"/>
            <a:chExt cx="36" cy="3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615" y="180"/>
              <a:ext cx="25" cy="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615" y="180"/>
              <a:ext cx="36" cy="35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C0C0C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627" y="190"/>
              <a:ext cx="15" cy="17"/>
            </a:xfrm>
            <a:prstGeom prst="rect">
              <a:avLst/>
            </a:prstGeom>
          </xdr:spPr>
          <xdr:txBody>
            <a:bodyPr>
              <a:prstTxWarp prst="textPlain">
                <a:avLst/>
              </a:prstTxWarp>
            </a:bodyPr>
            <a:lstStyle/>
            <a:p>
              <a:pPr lvl="0" algn="ctr"/>
              <a:r>
                <a:rPr b="0" i="0">
                  <a:ln w="9525" cap="flat" cmpd="sng">
                    <a:solidFill>
                      <a:srgbClr val="C0C0C0"/>
                    </a:solidFill>
                    <a:prstDash val="solid"/>
                    <a:round/>
                    <a:headEnd type="none" w="sm" len="sm"/>
                    <a:tailEnd type="none" w="sm" len="sm"/>
                  </a:ln>
                  <a:solidFill>
                    <a:srgbClr val="FFFFFF"/>
                  </a:solidFill>
                  <a:latin typeface="MS PGothic"/>
                </a:rPr>
                <a:t>印</a:t>
              </a:r>
            </a:p>
          </xdr:txBody>
        </xdr:sp>
      </xdr:grpSp>
    </xdr:grpSp>
    <xdr:clientData fLocksWithSheet="0"/>
  </xdr:oneCellAnchor>
  <xdr:oneCellAnchor>
    <xdr:from>
      <xdr:col>15</xdr:col>
      <xdr:colOff>76200</xdr:colOff>
      <xdr:row>6</xdr:row>
      <xdr:rowOff>47625</xdr:rowOff>
    </xdr:from>
    <xdr:ext cx="371475" cy="361950"/>
    <xdr:grpSp>
      <xdr:nvGrpSpPr>
        <xdr:cNvPr id="7" name="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658100" y="1781175"/>
          <a:ext cx="371475" cy="361950"/>
          <a:chOff x="5160263" y="3599025"/>
          <a:chExt cx="371475" cy="361950"/>
        </a:xfrm>
      </xdr:grpSpPr>
      <xdr:grpSp>
        <xdr:nvGrpSpPr>
          <xdr:cNvPr id="8" name="Shap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5160263" y="3599025"/>
            <a:ext cx="371475" cy="361950"/>
            <a:chOff x="615" y="180"/>
            <a:chExt cx="36" cy="35"/>
          </a:xfrm>
        </xdr:grpSpPr>
        <xdr:sp macro="" textlink="">
          <xdr:nvSpPr>
            <xdr:cNvPr id="9" name="Shape 4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615" y="180"/>
              <a:ext cx="25" cy="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" name="Shape 8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615" y="180"/>
              <a:ext cx="36" cy="35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C0C0C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9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627" y="190"/>
              <a:ext cx="15" cy="17"/>
            </a:xfrm>
            <a:prstGeom prst="rect">
              <a:avLst/>
            </a:prstGeom>
          </xdr:spPr>
          <xdr:txBody>
            <a:bodyPr>
              <a:prstTxWarp prst="textPlain">
                <a:avLst/>
              </a:prstTxWarp>
            </a:bodyPr>
            <a:lstStyle/>
            <a:p>
              <a:pPr lvl="0" algn="ctr"/>
              <a:r>
                <a:rPr b="0" i="0">
                  <a:ln w="9525" cap="flat" cmpd="sng">
                    <a:solidFill>
                      <a:srgbClr val="C0C0C0"/>
                    </a:solidFill>
                    <a:prstDash val="solid"/>
                    <a:round/>
                    <a:headEnd type="none" w="sm" len="sm"/>
                    <a:tailEnd type="none" w="sm" len="sm"/>
                  </a:ln>
                  <a:solidFill>
                    <a:srgbClr val="FFFFFF"/>
                  </a:solidFill>
                  <a:latin typeface="MS PGothic"/>
                </a:rPr>
                <a:t>印</a:t>
              </a:r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390525</xdr:colOff>
      <xdr:row>7</xdr:row>
      <xdr:rowOff>47625</xdr:rowOff>
    </xdr:from>
    <xdr:ext cx="342900" cy="3333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5838825" y="1676400"/>
          <a:ext cx="342900" cy="333375"/>
          <a:chOff x="5174550" y="3613313"/>
          <a:chExt cx="342900" cy="333375"/>
        </a:xfrm>
      </xdr:grpSpPr>
      <xdr:grpSp>
        <xdr:nvGrpSpPr>
          <xdr:cNvPr id="43" name="Shape 43"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GrpSpPr/>
        </xdr:nvGrpSpPr>
        <xdr:grpSpPr>
          <a:xfrm>
            <a:off x="5174550" y="3613313"/>
            <a:ext cx="342900" cy="333375"/>
            <a:chOff x="615" y="180"/>
            <a:chExt cx="36" cy="3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SpPr/>
          </xdr:nvSpPr>
          <xdr:spPr>
            <a:xfrm>
              <a:off x="615" y="180"/>
              <a:ext cx="25" cy="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44" name="Shape 44">
              <a:extLst>
                <a:ext uri="{FF2B5EF4-FFF2-40B4-BE49-F238E27FC236}">
                  <a16:creationId xmlns:a16="http://schemas.microsoft.com/office/drawing/2014/main" id="{00000000-0008-0000-0600-00002C000000}"/>
                </a:ext>
              </a:extLst>
            </xdr:cNvPr>
            <xdr:cNvSpPr/>
          </xdr:nvSpPr>
          <xdr:spPr>
            <a:xfrm>
              <a:off x="615" y="180"/>
              <a:ext cx="36" cy="35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C0C0C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45" name="Shape 45">
              <a:extLst>
                <a:ext uri="{FF2B5EF4-FFF2-40B4-BE49-F238E27FC236}">
                  <a16:creationId xmlns:a16="http://schemas.microsoft.com/office/drawing/2014/main" id="{00000000-0008-0000-0600-00002D000000}"/>
                </a:ext>
              </a:extLst>
            </xdr:cNvPr>
            <xdr:cNvSpPr/>
          </xdr:nvSpPr>
          <xdr:spPr>
            <a:xfrm>
              <a:off x="627" y="192"/>
              <a:ext cx="13" cy="13"/>
            </a:xfrm>
            <a:prstGeom prst="rect">
              <a:avLst/>
            </a:prstGeom>
          </xdr:spPr>
          <xdr:txBody>
            <a:bodyPr>
              <a:prstTxWarp prst="textPlain">
                <a:avLst/>
              </a:prstTxWarp>
            </a:bodyPr>
            <a:lstStyle/>
            <a:p>
              <a:pPr lvl="0" algn="ctr"/>
              <a:r>
                <a:rPr b="0" i="0">
                  <a:ln w="9525" cap="flat" cmpd="sng">
                    <a:solidFill>
                      <a:srgbClr val="C0C0C0"/>
                    </a:solidFill>
                    <a:prstDash val="solid"/>
                    <a:round/>
                    <a:headEnd type="none" w="sm" len="sm"/>
                    <a:tailEnd type="none" w="sm" len="sm"/>
                  </a:ln>
                  <a:solidFill>
                    <a:srgbClr val="FFFFFF"/>
                  </a:solidFill>
                  <a:latin typeface="MS PGothic"/>
                </a:rPr>
                <a:t>印</a:t>
              </a:r>
            </a:p>
          </xdr:txBody>
        </xdr:sp>
      </xdr:grp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390525</xdr:colOff>
      <xdr:row>7</xdr:row>
      <xdr:rowOff>66675</xdr:rowOff>
    </xdr:from>
    <xdr:ext cx="342900" cy="2857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486525" y="1695450"/>
          <a:ext cx="342900" cy="285750"/>
          <a:chOff x="5174550" y="3637125"/>
          <a:chExt cx="342900" cy="285750"/>
        </a:xfrm>
      </xdr:grpSpPr>
      <xdr:grpSp>
        <xdr:nvGrpSpPr>
          <xdr:cNvPr id="46" name="Shape 46">
            <a:extLst>
              <a:ext uri="{FF2B5EF4-FFF2-40B4-BE49-F238E27FC236}">
                <a16:creationId xmlns:a16="http://schemas.microsoft.com/office/drawing/2014/main" id="{00000000-0008-0000-0700-00002E000000}"/>
              </a:ext>
            </a:extLst>
          </xdr:cNvPr>
          <xdr:cNvGrpSpPr/>
        </xdr:nvGrpSpPr>
        <xdr:grpSpPr>
          <a:xfrm>
            <a:off x="5174550" y="3637125"/>
            <a:ext cx="342900" cy="285750"/>
            <a:chOff x="615" y="180"/>
            <a:chExt cx="36" cy="3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/>
          </xdr:nvSpPr>
          <xdr:spPr>
            <a:xfrm>
              <a:off x="615" y="180"/>
              <a:ext cx="25" cy="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47" name="Shape 47">
              <a:extLst>
                <a:ext uri="{FF2B5EF4-FFF2-40B4-BE49-F238E27FC236}">
                  <a16:creationId xmlns:a16="http://schemas.microsoft.com/office/drawing/2014/main" id="{00000000-0008-0000-0700-00002F000000}"/>
                </a:ext>
              </a:extLst>
            </xdr:cNvPr>
            <xdr:cNvSpPr/>
          </xdr:nvSpPr>
          <xdr:spPr>
            <a:xfrm>
              <a:off x="615" y="180"/>
              <a:ext cx="36" cy="35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C0C0C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48" name="Shape 48">
              <a:extLst>
                <a:ext uri="{FF2B5EF4-FFF2-40B4-BE49-F238E27FC236}">
                  <a16:creationId xmlns:a16="http://schemas.microsoft.com/office/drawing/2014/main" id="{00000000-0008-0000-0700-000030000000}"/>
                </a:ext>
              </a:extLst>
            </xdr:cNvPr>
            <xdr:cNvSpPr/>
          </xdr:nvSpPr>
          <xdr:spPr>
            <a:xfrm>
              <a:off x="627" y="192"/>
              <a:ext cx="13" cy="13"/>
            </a:xfrm>
            <a:prstGeom prst="rect">
              <a:avLst/>
            </a:prstGeom>
          </xdr:spPr>
          <xdr:txBody>
            <a:bodyPr>
              <a:prstTxWarp prst="textPlain">
                <a:avLst/>
              </a:prstTxWarp>
            </a:bodyPr>
            <a:lstStyle/>
            <a:p>
              <a:pPr lvl="0" algn="ctr"/>
              <a:r>
                <a:rPr b="0" i="0">
                  <a:ln w="9525" cap="flat" cmpd="sng">
                    <a:solidFill>
                      <a:srgbClr val="C0C0C0"/>
                    </a:solidFill>
                    <a:prstDash val="solid"/>
                    <a:round/>
                    <a:headEnd type="none" w="sm" len="sm"/>
                    <a:tailEnd type="none" w="sm" len="sm"/>
                  </a:ln>
                  <a:solidFill>
                    <a:srgbClr val="FFFFFF"/>
                  </a:solidFill>
                  <a:latin typeface="MS PGothic"/>
                </a:rPr>
                <a:t>印</a:t>
              </a:r>
            </a:p>
          </xdr:txBody>
        </xdr:sp>
      </xdr:grp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142875</xdr:colOff>
      <xdr:row>6</xdr:row>
      <xdr:rowOff>66675</xdr:rowOff>
    </xdr:from>
    <xdr:ext cx="304800" cy="333375"/>
    <xdr:grpSp>
      <xdr:nvGrpSpPr>
        <xdr:cNvPr id="2" name="Shape 2">
          <a:extLst>
            <a:ext uri="{FF2B5EF4-FFF2-40B4-BE49-F238E27FC236}">
              <a16:creationId xmlns:a16="http://schemas.microsoft.com/office/drawing/2014/main" id="{04EA45D9-7F83-4723-9E59-31DDD29BD2D0}"/>
            </a:ext>
          </a:extLst>
        </xdr:cNvPr>
        <xdr:cNvGrpSpPr/>
      </xdr:nvGrpSpPr>
      <xdr:grpSpPr>
        <a:xfrm>
          <a:off x="7724775" y="1800225"/>
          <a:ext cx="304800" cy="333375"/>
          <a:chOff x="5193600" y="3613313"/>
          <a:chExt cx="304800" cy="3333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9DCCC673-5E78-E2CB-C1EC-A61DA811BF7E}"/>
              </a:ext>
            </a:extLst>
          </xdr:cNvPr>
          <xdr:cNvGrpSpPr/>
        </xdr:nvGrpSpPr>
        <xdr:grpSpPr>
          <a:xfrm>
            <a:off x="5193600" y="3613313"/>
            <a:ext cx="304800" cy="333375"/>
            <a:chOff x="615" y="180"/>
            <a:chExt cx="36" cy="3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1222C631-1800-B27C-3B12-70883D18FBFE}"/>
                </a:ext>
              </a:extLst>
            </xdr:cNvPr>
            <xdr:cNvSpPr/>
          </xdr:nvSpPr>
          <xdr:spPr>
            <a:xfrm>
              <a:off x="615" y="180"/>
              <a:ext cx="25" cy="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AF0787D8-CA63-256A-8C28-D4F004F5CA61}"/>
                </a:ext>
              </a:extLst>
            </xdr:cNvPr>
            <xdr:cNvSpPr/>
          </xdr:nvSpPr>
          <xdr:spPr>
            <a:xfrm>
              <a:off x="615" y="180"/>
              <a:ext cx="36" cy="35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C0C0C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53AF6EE3-8E19-48FC-F7F5-F17A54B54A0C}"/>
                </a:ext>
              </a:extLst>
            </xdr:cNvPr>
            <xdr:cNvSpPr/>
          </xdr:nvSpPr>
          <xdr:spPr>
            <a:xfrm>
              <a:off x="627" y="190"/>
              <a:ext cx="15" cy="17"/>
            </a:xfrm>
            <a:prstGeom prst="rect">
              <a:avLst/>
            </a:prstGeom>
          </xdr:spPr>
          <xdr:txBody>
            <a:bodyPr>
              <a:prstTxWarp prst="textPlain">
                <a:avLst/>
              </a:prstTxWarp>
            </a:bodyPr>
            <a:lstStyle/>
            <a:p>
              <a:pPr lvl="0" algn="ctr"/>
              <a:r>
                <a:rPr b="0" i="0">
                  <a:ln w="9525" cap="flat" cmpd="sng">
                    <a:solidFill>
                      <a:srgbClr val="C0C0C0"/>
                    </a:solidFill>
                    <a:prstDash val="solid"/>
                    <a:round/>
                    <a:headEnd type="none" w="sm" len="sm"/>
                    <a:tailEnd type="none" w="sm" len="sm"/>
                  </a:ln>
                  <a:solidFill>
                    <a:srgbClr val="FFFFFF"/>
                  </a:solidFill>
                  <a:latin typeface="MS PGothic"/>
                </a:rPr>
                <a:t>印</a:t>
              </a:r>
            </a:p>
          </xdr:txBody>
        </xdr:sp>
      </xdr:grpSp>
    </xdr:grpSp>
    <xdr:clientData fLocksWithSheet="0"/>
  </xdr:oneCellAnchor>
  <xdr:oneCellAnchor>
    <xdr:from>
      <xdr:col>15</xdr:col>
      <xdr:colOff>76200</xdr:colOff>
      <xdr:row>6</xdr:row>
      <xdr:rowOff>47625</xdr:rowOff>
    </xdr:from>
    <xdr:ext cx="371475" cy="361950"/>
    <xdr:grpSp>
      <xdr:nvGrpSpPr>
        <xdr:cNvPr id="7" name="Shape 2">
          <a:extLst>
            <a:ext uri="{FF2B5EF4-FFF2-40B4-BE49-F238E27FC236}">
              <a16:creationId xmlns:a16="http://schemas.microsoft.com/office/drawing/2014/main" id="{F4955322-4721-460A-B77F-1D889E18066B}"/>
            </a:ext>
            <a:ext uri="{147F2762-F138-4A5C-976F-8EAC2B608ADB}">
              <a16:predDERef xmlns:a16="http://schemas.microsoft.com/office/drawing/2014/main" pred="{04EA45D9-7F83-4723-9E59-31DDD29BD2D0}"/>
            </a:ext>
          </a:extLst>
        </xdr:cNvPr>
        <xdr:cNvGrpSpPr/>
      </xdr:nvGrpSpPr>
      <xdr:grpSpPr>
        <a:xfrm>
          <a:off x="7658100" y="1781175"/>
          <a:ext cx="371475" cy="361950"/>
          <a:chOff x="5160263" y="3599025"/>
          <a:chExt cx="371475" cy="361950"/>
        </a:xfrm>
      </xdr:grpSpPr>
      <xdr:grpSp>
        <xdr:nvGrpSpPr>
          <xdr:cNvPr id="8" name="Shape 7">
            <a:extLst>
              <a:ext uri="{FF2B5EF4-FFF2-40B4-BE49-F238E27FC236}">
                <a16:creationId xmlns:a16="http://schemas.microsoft.com/office/drawing/2014/main" id="{4B4CC86D-86A0-172E-12D2-205864FF40C3}"/>
              </a:ext>
            </a:extLst>
          </xdr:cNvPr>
          <xdr:cNvGrpSpPr/>
        </xdr:nvGrpSpPr>
        <xdr:grpSpPr>
          <a:xfrm>
            <a:off x="5160263" y="3599025"/>
            <a:ext cx="371475" cy="361950"/>
            <a:chOff x="615" y="180"/>
            <a:chExt cx="36" cy="35"/>
          </a:xfrm>
        </xdr:grpSpPr>
        <xdr:sp macro="" textlink="">
          <xdr:nvSpPr>
            <xdr:cNvPr id="9" name="Shape 4">
              <a:extLst>
                <a:ext uri="{FF2B5EF4-FFF2-40B4-BE49-F238E27FC236}">
                  <a16:creationId xmlns:a16="http://schemas.microsoft.com/office/drawing/2014/main" id="{241B8B87-C2AA-D294-2A9A-406E873938B2}"/>
                </a:ext>
              </a:extLst>
            </xdr:cNvPr>
            <xdr:cNvSpPr/>
          </xdr:nvSpPr>
          <xdr:spPr>
            <a:xfrm>
              <a:off x="615" y="180"/>
              <a:ext cx="25" cy="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" name="Shape 8">
              <a:extLst>
                <a:ext uri="{FF2B5EF4-FFF2-40B4-BE49-F238E27FC236}">
                  <a16:creationId xmlns:a16="http://schemas.microsoft.com/office/drawing/2014/main" id="{5AE0F061-CCD1-36A8-F9B3-FC1C953CA1A4}"/>
                </a:ext>
              </a:extLst>
            </xdr:cNvPr>
            <xdr:cNvSpPr/>
          </xdr:nvSpPr>
          <xdr:spPr>
            <a:xfrm>
              <a:off x="615" y="180"/>
              <a:ext cx="36" cy="35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C0C0C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9">
              <a:extLst>
                <a:ext uri="{FF2B5EF4-FFF2-40B4-BE49-F238E27FC236}">
                  <a16:creationId xmlns:a16="http://schemas.microsoft.com/office/drawing/2014/main" id="{48B3D146-2207-4991-508A-9D31536E3347}"/>
                </a:ext>
              </a:extLst>
            </xdr:cNvPr>
            <xdr:cNvSpPr/>
          </xdr:nvSpPr>
          <xdr:spPr>
            <a:xfrm>
              <a:off x="627" y="190"/>
              <a:ext cx="15" cy="17"/>
            </a:xfrm>
            <a:prstGeom prst="rect">
              <a:avLst/>
            </a:prstGeom>
          </xdr:spPr>
          <xdr:txBody>
            <a:bodyPr>
              <a:prstTxWarp prst="textPlain">
                <a:avLst/>
              </a:prstTxWarp>
            </a:bodyPr>
            <a:lstStyle/>
            <a:p>
              <a:pPr lvl="0" algn="ctr"/>
              <a:r>
                <a:rPr b="0" i="0">
                  <a:ln w="9525" cap="flat" cmpd="sng">
                    <a:solidFill>
                      <a:srgbClr val="C0C0C0"/>
                    </a:solidFill>
                    <a:prstDash val="solid"/>
                    <a:round/>
                    <a:headEnd type="none" w="sm" len="sm"/>
                    <a:tailEnd type="none" w="sm" len="sm"/>
                  </a:ln>
                  <a:solidFill>
                    <a:srgbClr val="FFFFFF"/>
                  </a:solidFill>
                  <a:latin typeface="MS PGothic"/>
                </a:rPr>
                <a:t>印</a:t>
              </a: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E7FFB-BA34-4624-BA78-CFFD62B86272}">
  <dimension ref="B2:H24"/>
  <sheetViews>
    <sheetView workbookViewId="0">
      <selection activeCell="B21" sqref="B21"/>
    </sheetView>
  </sheetViews>
  <sheetFormatPr defaultRowHeight="21"/>
  <cols>
    <col min="1" max="16384" width="9.140625" style="56"/>
  </cols>
  <sheetData>
    <row r="2" spans="2:8">
      <c r="B2" s="57"/>
      <c r="C2" s="56" t="s">
        <v>0</v>
      </c>
    </row>
    <row r="4" spans="2:8">
      <c r="B4" s="58"/>
      <c r="C4" s="59" t="s">
        <v>1</v>
      </c>
    </row>
    <row r="5" spans="2:8">
      <c r="B5" s="61" t="s">
        <v>2</v>
      </c>
      <c r="C5" s="59"/>
    </row>
    <row r="7" spans="2:8">
      <c r="B7" s="62" t="s">
        <v>3</v>
      </c>
    </row>
    <row r="9" spans="2:8" ht="21" customHeight="1">
      <c r="B9" s="98" t="s">
        <v>4</v>
      </c>
      <c r="C9" s="98"/>
      <c r="D9" s="98"/>
      <c r="E9" s="98"/>
      <c r="F9" s="98"/>
      <c r="G9" s="13"/>
      <c r="H9" s="13"/>
    </row>
    <row r="10" spans="2:8" ht="21" customHeight="1">
      <c r="B10" s="97" t="s">
        <v>5</v>
      </c>
      <c r="C10" s="97"/>
      <c r="D10" s="99">
        <v>1500</v>
      </c>
      <c r="E10" s="99"/>
      <c r="F10" s="64" t="s">
        <v>6</v>
      </c>
    </row>
    <row r="11" spans="2:8" ht="21" customHeight="1">
      <c r="B11" s="97" t="s">
        <v>7</v>
      </c>
      <c r="C11" s="97"/>
      <c r="D11" s="99">
        <v>2000</v>
      </c>
      <c r="E11" s="99"/>
      <c r="F11" s="64" t="s">
        <v>6</v>
      </c>
    </row>
    <row r="12" spans="2:8" ht="21" customHeight="1">
      <c r="B12" s="97" t="s">
        <v>8</v>
      </c>
      <c r="C12" s="97"/>
      <c r="D12" s="100" t="s">
        <v>9</v>
      </c>
      <c r="E12" s="100"/>
      <c r="F12" s="64" t="s">
        <v>6</v>
      </c>
    </row>
    <row r="13" spans="2:8" ht="21" customHeight="1">
      <c r="B13" s="97" t="s">
        <v>10</v>
      </c>
      <c r="C13" s="97"/>
      <c r="D13" s="99">
        <v>10500</v>
      </c>
      <c r="E13" s="99"/>
      <c r="F13" s="64" t="s">
        <v>6</v>
      </c>
      <c r="G13" s="63" t="s">
        <v>11</v>
      </c>
    </row>
    <row r="16" spans="2:8">
      <c r="B16" s="63" t="s">
        <v>12</v>
      </c>
    </row>
    <row r="17" spans="2:2">
      <c r="B17" s="63" t="s">
        <v>13</v>
      </c>
    </row>
    <row r="18" spans="2:2">
      <c r="B18" s="63" t="s">
        <v>14</v>
      </c>
    </row>
    <row r="19" spans="2:2">
      <c r="B19" s="63" t="s">
        <v>15</v>
      </c>
    </row>
    <row r="20" spans="2:2">
      <c r="B20" s="63" t="s">
        <v>16</v>
      </c>
    </row>
    <row r="22" spans="2:2">
      <c r="B22" s="63" t="s">
        <v>17</v>
      </c>
    </row>
    <row r="23" spans="2:2">
      <c r="B23" s="60" t="s">
        <v>18</v>
      </c>
    </row>
    <row r="24" spans="2:2" ht="23.25">
      <c r="B24" s="65" t="s">
        <v>19</v>
      </c>
    </row>
  </sheetData>
  <mergeCells count="9">
    <mergeCell ref="B10:C10"/>
    <mergeCell ref="B11:C11"/>
    <mergeCell ref="B12:C12"/>
    <mergeCell ref="B13:C13"/>
    <mergeCell ref="B9:F9"/>
    <mergeCell ref="D10:E10"/>
    <mergeCell ref="D11:E11"/>
    <mergeCell ref="D12:E12"/>
    <mergeCell ref="D13:E13"/>
  </mergeCells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B1:Y1007"/>
  <sheetViews>
    <sheetView workbookViewId="0">
      <selection activeCell="H7" sqref="H7:O8"/>
    </sheetView>
  </sheetViews>
  <sheetFormatPr defaultColWidth="14.42578125" defaultRowHeight="15" customHeight="1"/>
  <cols>
    <col min="1" max="1" width="4.7109375" customWidth="1"/>
    <col min="2" max="2" width="31.140625" customWidth="1"/>
    <col min="3" max="6" width="3" customWidth="1"/>
    <col min="7" max="8" width="7.7109375" customWidth="1"/>
    <col min="9" max="9" width="6.28515625" bestFit="1" customWidth="1"/>
    <col min="10" max="10" width="2.140625" customWidth="1"/>
    <col min="11" max="11" width="18.85546875" customWidth="1"/>
    <col min="12" max="12" width="2.28515625" customWidth="1"/>
    <col min="13" max="14" width="6.5703125" customWidth="1"/>
    <col min="15" max="16" width="7.7109375" customWidth="1"/>
    <col min="17" max="30" width="8.7109375" customWidth="1"/>
  </cols>
  <sheetData>
    <row r="1" spans="2:25" ht="32.25" customHeight="1">
      <c r="B1" s="1" t="s">
        <v>20</v>
      </c>
      <c r="C1" s="1"/>
      <c r="D1" s="1"/>
      <c r="O1" s="108"/>
      <c r="P1" s="109"/>
    </row>
    <row r="2" spans="2:25" ht="3.7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25" ht="18" customHeight="1">
      <c r="B3" s="49"/>
      <c r="C3" s="49"/>
      <c r="D3" s="49"/>
      <c r="E3" s="51"/>
      <c r="F3" s="51"/>
      <c r="G3" s="51"/>
      <c r="H3" s="51"/>
      <c r="I3" s="51"/>
      <c r="J3" s="51"/>
      <c r="K3" s="72" t="s">
        <v>21</v>
      </c>
      <c r="L3" s="51"/>
      <c r="M3" s="120" t="s">
        <v>22</v>
      </c>
      <c r="N3" s="120"/>
      <c r="O3" s="120"/>
      <c r="P3" s="120"/>
    </row>
    <row r="4" spans="2:25" ht="31.5" customHeight="1">
      <c r="B4" s="110" t="s">
        <v>23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4"/>
      <c r="O4" s="3"/>
      <c r="P4" s="3"/>
    </row>
    <row r="5" spans="2:25" ht="18.75" customHeight="1">
      <c r="B5" s="112" t="s">
        <v>24</v>
      </c>
      <c r="C5" s="124"/>
      <c r="D5" s="124"/>
      <c r="E5" s="116" t="s">
        <v>25</v>
      </c>
      <c r="F5" s="117"/>
      <c r="G5" s="114" t="s">
        <v>26</v>
      </c>
      <c r="H5" s="121"/>
      <c r="I5" s="121"/>
      <c r="J5" s="121"/>
      <c r="K5" s="121"/>
      <c r="L5" s="121"/>
      <c r="M5" s="121"/>
      <c r="N5" s="121"/>
      <c r="O5" s="121"/>
      <c r="P5" s="121"/>
    </row>
    <row r="6" spans="2:25" ht="32.25" customHeight="1">
      <c r="B6" s="113"/>
      <c r="C6" s="125"/>
      <c r="D6" s="125"/>
      <c r="E6" s="118"/>
      <c r="F6" s="119"/>
      <c r="G6" s="115"/>
      <c r="H6" s="121"/>
      <c r="I6" s="121"/>
      <c r="J6" s="121"/>
      <c r="K6" s="121"/>
      <c r="L6" s="121"/>
      <c r="M6" s="121"/>
      <c r="N6" s="121"/>
      <c r="O6" s="121"/>
      <c r="P6" s="121"/>
    </row>
    <row r="7" spans="2:25" ht="18" customHeight="1" thickBot="1">
      <c r="B7" s="131" t="s">
        <v>27</v>
      </c>
      <c r="C7" s="111"/>
      <c r="D7" s="111"/>
      <c r="E7" s="111"/>
      <c r="G7" s="106" t="s">
        <v>28</v>
      </c>
      <c r="H7" s="128"/>
      <c r="I7" s="129"/>
      <c r="J7" s="129"/>
      <c r="K7" s="129"/>
      <c r="L7" s="129"/>
      <c r="M7" s="129"/>
      <c r="N7" s="129"/>
      <c r="O7" s="129"/>
      <c r="P7" s="54"/>
    </row>
    <row r="8" spans="2:25" ht="18" customHeight="1">
      <c r="B8" s="132" t="s">
        <v>29</v>
      </c>
      <c r="C8" s="133"/>
      <c r="D8" s="133"/>
      <c r="E8" s="134"/>
      <c r="F8" s="48"/>
      <c r="G8" s="107"/>
      <c r="H8" s="130"/>
      <c r="I8" s="130"/>
      <c r="J8" s="130"/>
      <c r="K8" s="130"/>
      <c r="L8" s="130"/>
      <c r="M8" s="130"/>
      <c r="N8" s="130"/>
      <c r="O8" s="130"/>
      <c r="P8" s="6"/>
    </row>
    <row r="9" spans="2:25" ht="13.5" customHeight="1">
      <c r="B9" s="154">
        <f>J36</f>
        <v>0</v>
      </c>
      <c r="C9" s="155"/>
      <c r="D9" s="150" t="s">
        <v>6</v>
      </c>
      <c r="E9" s="151"/>
      <c r="F9" s="52"/>
      <c r="G9" s="106" t="s">
        <v>30</v>
      </c>
      <c r="H9" s="158"/>
      <c r="I9" s="159"/>
      <c r="J9" s="159"/>
      <c r="K9" s="159"/>
      <c r="L9" s="159"/>
      <c r="M9" s="159"/>
      <c r="N9" s="159"/>
      <c r="O9" s="159"/>
      <c r="P9" s="160"/>
    </row>
    <row r="10" spans="2:25" ht="14.25" customHeight="1" thickBot="1">
      <c r="B10" s="156"/>
      <c r="C10" s="157"/>
      <c r="D10" s="152"/>
      <c r="E10" s="153"/>
      <c r="F10" s="48"/>
      <c r="G10" s="107"/>
      <c r="H10" s="161"/>
      <c r="I10" s="162"/>
      <c r="J10" s="162"/>
      <c r="K10" s="162"/>
      <c r="L10" s="162"/>
      <c r="M10" s="162"/>
      <c r="N10" s="162"/>
      <c r="O10" s="162"/>
      <c r="P10" s="163"/>
    </row>
    <row r="11" spans="2:25" ht="14.25" customHeight="1">
      <c r="B11" s="50"/>
      <c r="C11" s="50"/>
      <c r="D11" s="50"/>
      <c r="E11" s="50"/>
      <c r="F11" s="50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25" ht="15" customHeight="1">
      <c r="B12" s="127" t="s">
        <v>31</v>
      </c>
      <c r="C12" s="127" t="s">
        <v>32</v>
      </c>
      <c r="D12" s="127"/>
      <c r="E12" s="127" t="s">
        <v>33</v>
      </c>
      <c r="F12" s="127"/>
      <c r="G12" s="122" t="s">
        <v>34</v>
      </c>
      <c r="H12" s="123"/>
      <c r="I12" s="126" t="s">
        <v>35</v>
      </c>
      <c r="J12" s="166" t="s">
        <v>36</v>
      </c>
      <c r="K12" s="167"/>
      <c r="L12" s="172" t="s">
        <v>37</v>
      </c>
      <c r="M12" s="173"/>
      <c r="N12" s="173"/>
      <c r="O12" s="173"/>
      <c r="P12" s="174"/>
    </row>
    <row r="13" spans="2:25" ht="14.25" customHeight="1">
      <c r="B13" s="123"/>
      <c r="C13" s="127"/>
      <c r="D13" s="127"/>
      <c r="E13" s="127"/>
      <c r="F13" s="127"/>
      <c r="G13" s="123"/>
      <c r="H13" s="123"/>
      <c r="I13" s="123"/>
      <c r="J13" s="168"/>
      <c r="K13" s="169"/>
      <c r="L13" s="175"/>
      <c r="M13" s="176"/>
      <c r="N13" s="176"/>
      <c r="O13" s="176"/>
      <c r="P13" s="177"/>
      <c r="R13" s="5"/>
      <c r="S13" s="5"/>
      <c r="T13" s="5"/>
      <c r="U13" s="5"/>
    </row>
    <row r="14" spans="2:25" ht="28.5" customHeight="1">
      <c r="B14" s="69"/>
      <c r="C14" s="140"/>
      <c r="D14" s="140"/>
      <c r="E14" s="140"/>
      <c r="F14" s="140"/>
      <c r="G14" s="141"/>
      <c r="H14" s="142"/>
      <c r="I14" s="66"/>
      <c r="J14" s="170">
        <f t="shared" ref="J14:J33" si="0">IF(I14=1,1500,IF(I14=2,2000,IF(AND(I14&gt;=3,I14&lt;=13),I14*750,IF(I14&gt;=14,10500,0))))</f>
        <v>0</v>
      </c>
      <c r="K14" s="171"/>
      <c r="L14" s="178"/>
      <c r="M14" s="179"/>
      <c r="N14" s="179"/>
      <c r="O14" s="179"/>
      <c r="P14" s="180"/>
      <c r="R14" s="7"/>
      <c r="S14" s="8"/>
      <c r="T14" s="8"/>
    </row>
    <row r="15" spans="2:25" ht="28.5" customHeight="1">
      <c r="B15" s="67"/>
      <c r="C15" s="136"/>
      <c r="D15" s="136"/>
      <c r="E15" s="105"/>
      <c r="F15" s="105"/>
      <c r="G15" s="101"/>
      <c r="H15" s="102"/>
      <c r="I15" s="67"/>
      <c r="J15" s="138">
        <f t="shared" si="0"/>
        <v>0</v>
      </c>
      <c r="K15" s="139"/>
      <c r="L15" s="143"/>
      <c r="M15" s="144"/>
      <c r="N15" s="144"/>
      <c r="O15" s="144"/>
      <c r="P15" s="145"/>
      <c r="Y15" s="9"/>
    </row>
    <row r="16" spans="2:25" ht="28.5" customHeight="1">
      <c r="B16" s="67"/>
      <c r="C16" s="136"/>
      <c r="D16" s="136"/>
      <c r="E16" s="105"/>
      <c r="F16" s="105"/>
      <c r="G16" s="101"/>
      <c r="H16" s="102"/>
      <c r="I16" s="67"/>
      <c r="J16" s="138">
        <f t="shared" si="0"/>
        <v>0</v>
      </c>
      <c r="K16" s="139"/>
      <c r="L16" s="143"/>
      <c r="M16" s="144"/>
      <c r="N16" s="144"/>
      <c r="O16" s="144"/>
      <c r="P16" s="145"/>
      <c r="Y16" s="9"/>
    </row>
    <row r="17" spans="2:25" ht="28.5" customHeight="1">
      <c r="B17" s="67"/>
      <c r="C17" s="136"/>
      <c r="D17" s="136"/>
      <c r="E17" s="105"/>
      <c r="F17" s="105"/>
      <c r="G17" s="101"/>
      <c r="H17" s="102"/>
      <c r="I17" s="67"/>
      <c r="J17" s="138">
        <f t="shared" si="0"/>
        <v>0</v>
      </c>
      <c r="K17" s="139"/>
      <c r="L17" s="143"/>
      <c r="M17" s="144"/>
      <c r="N17" s="144"/>
      <c r="O17" s="144"/>
      <c r="P17" s="145"/>
      <c r="Y17" s="9"/>
    </row>
    <row r="18" spans="2:25" ht="28.5" customHeight="1">
      <c r="B18" s="67"/>
      <c r="C18" s="136"/>
      <c r="D18" s="136"/>
      <c r="E18" s="105"/>
      <c r="F18" s="105"/>
      <c r="G18" s="101"/>
      <c r="H18" s="102"/>
      <c r="I18" s="67"/>
      <c r="J18" s="138">
        <f t="shared" si="0"/>
        <v>0</v>
      </c>
      <c r="K18" s="139"/>
      <c r="L18" s="143"/>
      <c r="M18" s="144"/>
      <c r="N18" s="144"/>
      <c r="O18" s="144"/>
      <c r="P18" s="145"/>
      <c r="Y18" s="9"/>
    </row>
    <row r="19" spans="2:25" ht="28.5" customHeight="1">
      <c r="B19" s="67"/>
      <c r="C19" s="136"/>
      <c r="D19" s="136"/>
      <c r="E19" s="105"/>
      <c r="F19" s="105"/>
      <c r="G19" s="101"/>
      <c r="H19" s="102"/>
      <c r="I19" s="67"/>
      <c r="J19" s="138">
        <f t="shared" si="0"/>
        <v>0</v>
      </c>
      <c r="K19" s="139"/>
      <c r="L19" s="143"/>
      <c r="M19" s="144"/>
      <c r="N19" s="144"/>
      <c r="O19" s="144"/>
      <c r="P19" s="145"/>
      <c r="Y19" s="9"/>
    </row>
    <row r="20" spans="2:25" ht="28.5" customHeight="1">
      <c r="B20" s="67"/>
      <c r="C20" s="136"/>
      <c r="D20" s="136"/>
      <c r="E20" s="105"/>
      <c r="F20" s="105"/>
      <c r="G20" s="101"/>
      <c r="H20" s="102"/>
      <c r="I20" s="67"/>
      <c r="J20" s="138">
        <f t="shared" si="0"/>
        <v>0</v>
      </c>
      <c r="K20" s="139"/>
      <c r="L20" s="143"/>
      <c r="M20" s="144"/>
      <c r="N20" s="144"/>
      <c r="O20" s="144"/>
      <c r="P20" s="145"/>
      <c r="Y20" s="9"/>
    </row>
    <row r="21" spans="2:25" ht="28.5" customHeight="1">
      <c r="B21" s="67"/>
      <c r="C21" s="136"/>
      <c r="D21" s="136"/>
      <c r="E21" s="105"/>
      <c r="F21" s="105"/>
      <c r="G21" s="101"/>
      <c r="H21" s="102"/>
      <c r="I21" s="67"/>
      <c r="J21" s="138">
        <f t="shared" si="0"/>
        <v>0</v>
      </c>
      <c r="K21" s="139"/>
      <c r="L21" s="143"/>
      <c r="M21" s="144"/>
      <c r="N21" s="144"/>
      <c r="O21" s="144"/>
      <c r="P21" s="145"/>
      <c r="Y21" s="9"/>
    </row>
    <row r="22" spans="2:25" ht="28.5" customHeight="1">
      <c r="B22" s="67"/>
      <c r="C22" s="136"/>
      <c r="D22" s="136"/>
      <c r="E22" s="105"/>
      <c r="F22" s="105"/>
      <c r="G22" s="101"/>
      <c r="H22" s="102"/>
      <c r="I22" s="67"/>
      <c r="J22" s="138">
        <f t="shared" si="0"/>
        <v>0</v>
      </c>
      <c r="K22" s="139"/>
      <c r="L22" s="143"/>
      <c r="M22" s="144"/>
      <c r="N22" s="144"/>
      <c r="O22" s="144"/>
      <c r="P22" s="145"/>
      <c r="Y22" s="9"/>
    </row>
    <row r="23" spans="2:25" ht="28.5" customHeight="1">
      <c r="B23" s="67"/>
      <c r="C23" s="136"/>
      <c r="D23" s="136"/>
      <c r="E23" s="105"/>
      <c r="F23" s="105"/>
      <c r="G23" s="101"/>
      <c r="H23" s="102"/>
      <c r="I23" s="67"/>
      <c r="J23" s="138">
        <f t="shared" si="0"/>
        <v>0</v>
      </c>
      <c r="K23" s="139"/>
      <c r="L23" s="143"/>
      <c r="M23" s="144"/>
      <c r="N23" s="144"/>
      <c r="O23" s="144"/>
      <c r="P23" s="145"/>
      <c r="Y23" s="9"/>
    </row>
    <row r="24" spans="2:25" ht="28.5" customHeight="1">
      <c r="B24" s="67"/>
      <c r="C24" s="136"/>
      <c r="D24" s="136"/>
      <c r="E24" s="105"/>
      <c r="F24" s="105"/>
      <c r="G24" s="101"/>
      <c r="H24" s="102"/>
      <c r="I24" s="67"/>
      <c r="J24" s="138">
        <f t="shared" si="0"/>
        <v>0</v>
      </c>
      <c r="K24" s="139"/>
      <c r="L24" s="143"/>
      <c r="M24" s="144"/>
      <c r="N24" s="144"/>
      <c r="O24" s="144"/>
      <c r="P24" s="145"/>
      <c r="Y24" s="9"/>
    </row>
    <row r="25" spans="2:25" ht="28.5" customHeight="1">
      <c r="B25" s="67"/>
      <c r="C25" s="136"/>
      <c r="D25" s="136"/>
      <c r="E25" s="105"/>
      <c r="F25" s="105"/>
      <c r="G25" s="101"/>
      <c r="H25" s="102"/>
      <c r="I25" s="67"/>
      <c r="J25" s="138">
        <f t="shared" si="0"/>
        <v>0</v>
      </c>
      <c r="K25" s="139"/>
      <c r="L25" s="143"/>
      <c r="M25" s="144"/>
      <c r="N25" s="144"/>
      <c r="O25" s="144"/>
      <c r="P25" s="145"/>
      <c r="Y25" s="9"/>
    </row>
    <row r="26" spans="2:25" ht="28.5" customHeight="1">
      <c r="B26" s="67"/>
      <c r="C26" s="136"/>
      <c r="D26" s="136"/>
      <c r="E26" s="105"/>
      <c r="F26" s="105"/>
      <c r="G26" s="101"/>
      <c r="H26" s="102"/>
      <c r="I26" s="67"/>
      <c r="J26" s="138">
        <f t="shared" si="0"/>
        <v>0</v>
      </c>
      <c r="K26" s="139"/>
      <c r="L26" s="143"/>
      <c r="M26" s="144"/>
      <c r="N26" s="144"/>
      <c r="O26" s="144"/>
      <c r="P26" s="145"/>
      <c r="Y26" s="9"/>
    </row>
    <row r="27" spans="2:25" ht="28.5" customHeight="1">
      <c r="B27" s="67"/>
      <c r="C27" s="136"/>
      <c r="D27" s="136"/>
      <c r="E27" s="105"/>
      <c r="F27" s="105"/>
      <c r="G27" s="101"/>
      <c r="H27" s="102"/>
      <c r="I27" s="67"/>
      <c r="J27" s="138">
        <f t="shared" si="0"/>
        <v>0</v>
      </c>
      <c r="K27" s="139"/>
      <c r="L27" s="143"/>
      <c r="M27" s="144"/>
      <c r="N27" s="144"/>
      <c r="O27" s="144"/>
      <c r="P27" s="145"/>
      <c r="Y27" s="9"/>
    </row>
    <row r="28" spans="2:25" ht="28.5" customHeight="1">
      <c r="B28" s="67"/>
      <c r="C28" s="136"/>
      <c r="D28" s="136"/>
      <c r="E28" s="105"/>
      <c r="F28" s="105"/>
      <c r="G28" s="101"/>
      <c r="H28" s="102"/>
      <c r="I28" s="67"/>
      <c r="J28" s="138">
        <f t="shared" si="0"/>
        <v>0</v>
      </c>
      <c r="K28" s="139"/>
      <c r="L28" s="143"/>
      <c r="M28" s="144"/>
      <c r="N28" s="144"/>
      <c r="O28" s="144"/>
      <c r="P28" s="145"/>
      <c r="Y28" s="9"/>
    </row>
    <row r="29" spans="2:25" ht="28.5" customHeight="1">
      <c r="B29" s="67"/>
      <c r="C29" s="136"/>
      <c r="D29" s="136"/>
      <c r="E29" s="105"/>
      <c r="F29" s="105"/>
      <c r="G29" s="101"/>
      <c r="H29" s="102"/>
      <c r="I29" s="67"/>
      <c r="J29" s="138">
        <f t="shared" si="0"/>
        <v>0</v>
      </c>
      <c r="K29" s="139"/>
      <c r="L29" s="143"/>
      <c r="M29" s="144"/>
      <c r="N29" s="144"/>
      <c r="O29" s="144"/>
      <c r="P29" s="145"/>
      <c r="Y29" s="9"/>
    </row>
    <row r="30" spans="2:25" ht="28.5" customHeight="1">
      <c r="B30" s="70"/>
      <c r="C30" s="136"/>
      <c r="D30" s="136"/>
      <c r="E30" s="105"/>
      <c r="F30" s="105"/>
      <c r="G30" s="101"/>
      <c r="H30" s="102"/>
      <c r="I30" s="67"/>
      <c r="J30" s="138">
        <f t="shared" si="0"/>
        <v>0</v>
      </c>
      <c r="K30" s="139"/>
      <c r="L30" s="143"/>
      <c r="M30" s="144"/>
      <c r="N30" s="144"/>
      <c r="O30" s="144"/>
      <c r="P30" s="145"/>
      <c r="V30" s="8"/>
    </row>
    <row r="31" spans="2:25" ht="28.5" customHeight="1">
      <c r="B31" s="67"/>
      <c r="C31" s="136"/>
      <c r="D31" s="136"/>
      <c r="E31" s="105"/>
      <c r="F31" s="105"/>
      <c r="G31" s="101"/>
      <c r="H31" s="102"/>
      <c r="I31" s="67"/>
      <c r="J31" s="138">
        <f t="shared" si="0"/>
        <v>0</v>
      </c>
      <c r="K31" s="139"/>
      <c r="L31" s="143"/>
      <c r="M31" s="144"/>
      <c r="N31" s="144"/>
      <c r="O31" s="144"/>
      <c r="P31" s="145"/>
    </row>
    <row r="32" spans="2:25" ht="28.5" customHeight="1">
      <c r="B32" s="67"/>
      <c r="C32" s="136"/>
      <c r="D32" s="136"/>
      <c r="E32" s="105"/>
      <c r="F32" s="105"/>
      <c r="G32" s="101"/>
      <c r="H32" s="102"/>
      <c r="I32" s="67"/>
      <c r="J32" s="138">
        <f t="shared" si="0"/>
        <v>0</v>
      </c>
      <c r="K32" s="139"/>
      <c r="L32" s="143"/>
      <c r="M32" s="144"/>
      <c r="N32" s="144"/>
      <c r="O32" s="144"/>
      <c r="P32" s="145"/>
    </row>
    <row r="33" spans="2:16" ht="28.5" customHeight="1">
      <c r="B33" s="71"/>
      <c r="C33" s="137"/>
      <c r="D33" s="137"/>
      <c r="E33" s="137"/>
      <c r="F33" s="137"/>
      <c r="G33" s="103"/>
      <c r="H33" s="104"/>
      <c r="I33" s="68"/>
      <c r="J33" s="164">
        <f t="shared" si="0"/>
        <v>0</v>
      </c>
      <c r="K33" s="165"/>
      <c r="L33" s="186"/>
      <c r="M33" s="187"/>
      <c r="N33" s="187"/>
      <c r="O33" s="187"/>
      <c r="P33" s="188"/>
    </row>
    <row r="34" spans="2:16" ht="26.25" customHeight="1">
      <c r="B34" s="135" t="s">
        <v>38</v>
      </c>
      <c r="C34" s="135"/>
      <c r="D34" s="135"/>
      <c r="E34" s="135"/>
      <c r="F34" s="135"/>
      <c r="G34" s="135"/>
      <c r="H34" s="135"/>
      <c r="I34" s="135"/>
      <c r="J34" s="53" t="s">
        <v>39</v>
      </c>
      <c r="K34" s="55">
        <f>SUM(J14:K33)</f>
        <v>0</v>
      </c>
      <c r="L34" s="183"/>
      <c r="M34" s="184"/>
      <c r="N34" s="184"/>
      <c r="O34" s="184"/>
      <c r="P34" s="185"/>
    </row>
    <row r="35" spans="2:16" ht="26.25" customHeight="1">
      <c r="B35" s="135" t="s">
        <v>40</v>
      </c>
      <c r="C35" s="135"/>
      <c r="D35" s="135"/>
      <c r="E35" s="135"/>
      <c r="F35" s="135"/>
      <c r="G35" s="135"/>
      <c r="H35" s="135"/>
      <c r="I35" s="135"/>
      <c r="J35" s="53" t="s">
        <v>41</v>
      </c>
      <c r="K35" s="55">
        <f>K34*0.1021</f>
        <v>0</v>
      </c>
      <c r="L35" s="183"/>
      <c r="M35" s="184"/>
      <c r="N35" s="184"/>
      <c r="O35" s="184"/>
      <c r="P35" s="185"/>
    </row>
    <row r="36" spans="2:16" ht="26.25" customHeight="1">
      <c r="B36" s="135" t="s">
        <v>42</v>
      </c>
      <c r="C36" s="135"/>
      <c r="D36" s="135"/>
      <c r="E36" s="135"/>
      <c r="F36" s="135"/>
      <c r="G36" s="135"/>
      <c r="H36" s="135"/>
      <c r="I36" s="135"/>
      <c r="J36" s="181">
        <f>K34+M34-K35</f>
        <v>0</v>
      </c>
      <c r="K36" s="182"/>
      <c r="L36" s="183"/>
      <c r="M36" s="184"/>
      <c r="N36" s="184"/>
      <c r="O36" s="184"/>
      <c r="P36" s="185"/>
    </row>
    <row r="37" spans="2:16" ht="14.25" customHeight="1"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54" customHeight="1">
      <c r="B38" s="147" t="s">
        <v>43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9"/>
    </row>
    <row r="39" spans="2:16" ht="18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5" spans="2:16" ht="12.75" customHeight="1"/>
    <row r="46" spans="2:16" ht="12.75" customHeight="1"/>
    <row r="47" spans="2:16" ht="12.75" customHeight="1"/>
    <row r="48" spans="2:1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</sheetData>
  <mergeCells count="132">
    <mergeCell ref="J36:K36"/>
    <mergeCell ref="L34:P34"/>
    <mergeCell ref="L35:P35"/>
    <mergeCell ref="L36:P36"/>
    <mergeCell ref="L25:P25"/>
    <mergeCell ref="L26:P26"/>
    <mergeCell ref="L27:P27"/>
    <mergeCell ref="L28:P28"/>
    <mergeCell ref="L29:P29"/>
    <mergeCell ref="L30:P30"/>
    <mergeCell ref="L31:P31"/>
    <mergeCell ref="L32:P32"/>
    <mergeCell ref="L33:P33"/>
    <mergeCell ref="J25:K25"/>
    <mergeCell ref="J26:K26"/>
    <mergeCell ref="J27:K27"/>
    <mergeCell ref="J28:K28"/>
    <mergeCell ref="L12:P13"/>
    <mergeCell ref="L14:P14"/>
    <mergeCell ref="L15:P15"/>
    <mergeCell ref="L16:P16"/>
    <mergeCell ref="L17:P17"/>
    <mergeCell ref="L18:P18"/>
    <mergeCell ref="L19:P19"/>
    <mergeCell ref="L20:P20"/>
    <mergeCell ref="L21:P21"/>
    <mergeCell ref="L22:P22"/>
    <mergeCell ref="L23:P23"/>
    <mergeCell ref="L24:P24"/>
    <mergeCell ref="J29:K29"/>
    <mergeCell ref="B37:P37"/>
    <mergeCell ref="B38:P38"/>
    <mergeCell ref="D9:E10"/>
    <mergeCell ref="B9:C10"/>
    <mergeCell ref="H9:P10"/>
    <mergeCell ref="J31:K31"/>
    <mergeCell ref="J32:K32"/>
    <mergeCell ref="J33:K33"/>
    <mergeCell ref="B36:I36"/>
    <mergeCell ref="J12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E15:F15"/>
    <mergeCell ref="C17:D17"/>
    <mergeCell ref="C18:D18"/>
    <mergeCell ref="C14:D14"/>
    <mergeCell ref="E14:F14"/>
    <mergeCell ref="B12:B13"/>
    <mergeCell ref="G14:H14"/>
    <mergeCell ref="B34:I34"/>
    <mergeCell ref="C19:D19"/>
    <mergeCell ref="C20:D20"/>
    <mergeCell ref="C21:D21"/>
    <mergeCell ref="E16:F16"/>
    <mergeCell ref="E17:F17"/>
    <mergeCell ref="E18:F18"/>
    <mergeCell ref="E19:F19"/>
    <mergeCell ref="E20:F20"/>
    <mergeCell ref="E21:F21"/>
    <mergeCell ref="C15:D15"/>
    <mergeCell ref="C16:D16"/>
    <mergeCell ref="G31:H31"/>
    <mergeCell ref="G32:H32"/>
    <mergeCell ref="J30:K30"/>
    <mergeCell ref="E29:F29"/>
    <mergeCell ref="B35:I35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E33:F33"/>
    <mergeCell ref="C32:D32"/>
    <mergeCell ref="C33:D33"/>
    <mergeCell ref="E22:F22"/>
    <mergeCell ref="E23:F23"/>
    <mergeCell ref="E24:F24"/>
    <mergeCell ref="E25:F25"/>
    <mergeCell ref="E26:F26"/>
    <mergeCell ref="E27:F27"/>
    <mergeCell ref="E28:F28"/>
    <mergeCell ref="C27:D27"/>
    <mergeCell ref="G25:H25"/>
    <mergeCell ref="G26:H26"/>
    <mergeCell ref="G30:H30"/>
    <mergeCell ref="E30:F30"/>
    <mergeCell ref="E31:F31"/>
    <mergeCell ref="E32:F32"/>
    <mergeCell ref="G9:G10"/>
    <mergeCell ref="O1:P1"/>
    <mergeCell ref="B4:M4"/>
    <mergeCell ref="B5:B6"/>
    <mergeCell ref="G5:G6"/>
    <mergeCell ref="E5:F6"/>
    <mergeCell ref="M3:P3"/>
    <mergeCell ref="H5:P6"/>
    <mergeCell ref="G12:H13"/>
    <mergeCell ref="C5:D6"/>
    <mergeCell ref="I12:I13"/>
    <mergeCell ref="C12:D13"/>
    <mergeCell ref="E12:F13"/>
    <mergeCell ref="H7:O8"/>
    <mergeCell ref="B7:E7"/>
    <mergeCell ref="G7:G8"/>
    <mergeCell ref="B8:E8"/>
    <mergeCell ref="G15:H15"/>
    <mergeCell ref="G16:H16"/>
    <mergeCell ref="G17:H17"/>
    <mergeCell ref="G18:H18"/>
    <mergeCell ref="G19:H19"/>
    <mergeCell ref="G33:H33"/>
    <mergeCell ref="G20:H20"/>
    <mergeCell ref="G21:H21"/>
    <mergeCell ref="G22:H22"/>
    <mergeCell ref="G23:H23"/>
    <mergeCell ref="G24:H24"/>
    <mergeCell ref="G27:H27"/>
    <mergeCell ref="G28:H28"/>
    <mergeCell ref="G29:H29"/>
  </mergeCells>
  <phoneticPr fontId="21"/>
  <printOptions horizontalCentered="1"/>
  <pageMargins left="0.59055118110236227" right="0.39370078740157483" top="0.78740157480314965" bottom="0.19685039370078741" header="0" footer="0"/>
  <pageSetup paperSize="9" scale="7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L1000"/>
  <sheetViews>
    <sheetView workbookViewId="0"/>
  </sheetViews>
  <sheetFormatPr defaultColWidth="14.42578125" defaultRowHeight="15" customHeight="1"/>
  <cols>
    <col min="1" max="1" width="33.140625" customWidth="1"/>
    <col min="2" max="2" width="7.42578125" customWidth="1"/>
    <col min="3" max="3" width="10.7109375" customWidth="1"/>
    <col min="4" max="7" width="10.140625" customWidth="1"/>
    <col min="8" max="26" width="8.7109375" customWidth="1"/>
  </cols>
  <sheetData>
    <row r="1" spans="1:12" ht="24.75" customHeight="1">
      <c r="A1" s="13" t="s">
        <v>20</v>
      </c>
    </row>
    <row r="2" spans="1:12" ht="3.75" customHeight="1">
      <c r="A2" s="14"/>
      <c r="B2" s="14"/>
      <c r="C2" s="14"/>
      <c r="D2" s="14"/>
      <c r="E2" s="14"/>
      <c r="F2" s="14"/>
      <c r="G2" s="14"/>
    </row>
    <row r="3" spans="1:12" ht="12.75" customHeight="1">
      <c r="A3" s="49"/>
      <c r="B3" s="202" t="s">
        <v>44</v>
      </c>
      <c r="C3" s="203"/>
      <c r="D3" s="203"/>
      <c r="E3" s="203"/>
      <c r="F3" s="204">
        <f ca="1">TODAY()</f>
        <v>45125</v>
      </c>
      <c r="G3" s="203"/>
    </row>
    <row r="4" spans="1:12" ht="12.75" customHeight="1">
      <c r="A4" s="15"/>
      <c r="B4" s="16"/>
      <c r="C4" s="16"/>
      <c r="D4" s="16"/>
      <c r="E4" s="205" t="s">
        <v>45</v>
      </c>
      <c r="F4" s="111"/>
      <c r="G4" s="111"/>
    </row>
    <row r="5" spans="1:12" ht="38.25" customHeight="1">
      <c r="A5" s="206" t="s">
        <v>46</v>
      </c>
      <c r="B5" s="111"/>
      <c r="C5" s="111"/>
      <c r="D5" s="111"/>
      <c r="E5" s="111"/>
      <c r="F5" s="111"/>
      <c r="G5" s="111"/>
    </row>
    <row r="6" spans="1:12" ht="18" customHeight="1">
      <c r="A6" s="207" t="s">
        <v>47</v>
      </c>
      <c r="B6" s="111"/>
      <c r="C6" s="131" t="s">
        <v>48</v>
      </c>
      <c r="D6" s="208" t="s">
        <v>49</v>
      </c>
      <c r="E6" s="111"/>
      <c r="F6" s="111"/>
      <c r="G6" s="111"/>
    </row>
    <row r="7" spans="1:12" ht="18" customHeight="1">
      <c r="A7" s="111"/>
      <c r="B7" s="111"/>
      <c r="C7" s="111"/>
      <c r="D7" s="111"/>
      <c r="E7" s="111"/>
      <c r="F7" s="111"/>
      <c r="G7" s="111"/>
    </row>
    <row r="8" spans="1:12" ht="18" customHeight="1">
      <c r="A8" s="189" t="s">
        <v>50</v>
      </c>
      <c r="B8" s="111"/>
      <c r="C8" s="131" t="s">
        <v>51</v>
      </c>
      <c r="D8" s="131"/>
      <c r="E8" s="111"/>
      <c r="F8" s="111"/>
      <c r="G8" s="111"/>
    </row>
    <row r="9" spans="1:12" ht="18" customHeight="1">
      <c r="A9" s="111"/>
      <c r="B9" s="111"/>
      <c r="C9" s="109"/>
      <c r="D9" s="109"/>
      <c r="E9" s="109"/>
      <c r="F9" s="109"/>
      <c r="G9" s="109"/>
    </row>
    <row r="10" spans="1:12" ht="13.5" customHeight="1">
      <c r="A10" s="200">
        <f>F25</f>
        <v>15000</v>
      </c>
      <c r="B10" s="111"/>
      <c r="C10" s="131" t="s">
        <v>52</v>
      </c>
      <c r="D10" s="131" t="s">
        <v>53</v>
      </c>
      <c r="E10" s="111"/>
      <c r="F10" s="111"/>
      <c r="G10" s="111"/>
    </row>
    <row r="11" spans="1:12" ht="14.25" customHeight="1">
      <c r="A11" s="201"/>
      <c r="B11" s="201"/>
      <c r="C11" s="111"/>
      <c r="D11" s="111"/>
      <c r="E11" s="111"/>
      <c r="F11" s="111"/>
      <c r="G11" s="111"/>
    </row>
    <row r="12" spans="1:12" ht="12.75" customHeight="1">
      <c r="A12" s="194"/>
      <c r="B12" s="111"/>
      <c r="C12" s="111"/>
      <c r="D12" s="111"/>
      <c r="E12" s="111"/>
      <c r="F12" s="17"/>
      <c r="G12" s="11"/>
    </row>
    <row r="13" spans="1:12" ht="19.5" customHeight="1">
      <c r="A13" s="18" t="s">
        <v>54</v>
      </c>
      <c r="B13" s="19" t="s">
        <v>55</v>
      </c>
      <c r="C13" s="20" t="s">
        <v>56</v>
      </c>
      <c r="D13" s="21" t="s">
        <v>57</v>
      </c>
      <c r="E13" s="21" t="s">
        <v>58</v>
      </c>
      <c r="F13" s="21" t="s">
        <v>59</v>
      </c>
      <c r="G13" s="18" t="s">
        <v>37</v>
      </c>
      <c r="I13" s="5"/>
      <c r="J13" s="5"/>
      <c r="K13" s="5"/>
      <c r="L13" s="5"/>
    </row>
    <row r="14" spans="1:12" ht="24" customHeight="1">
      <c r="A14" s="73" t="s">
        <v>60</v>
      </c>
      <c r="B14" s="22"/>
      <c r="C14" s="74"/>
      <c r="D14" s="74"/>
      <c r="E14" s="75"/>
      <c r="F14" s="75"/>
      <c r="G14" s="23"/>
      <c r="I14" s="7"/>
      <c r="J14" s="8"/>
      <c r="K14" s="8"/>
    </row>
    <row r="15" spans="1:12" ht="24" customHeight="1">
      <c r="A15" s="73" t="s">
        <v>61</v>
      </c>
      <c r="B15" s="22">
        <v>18</v>
      </c>
      <c r="C15" s="74">
        <v>500</v>
      </c>
      <c r="D15" s="74">
        <v>50</v>
      </c>
      <c r="E15" s="75">
        <v>250</v>
      </c>
      <c r="F15" s="75">
        <f t="shared" ref="F15:F18" si="0">B15*E15</f>
        <v>4500</v>
      </c>
      <c r="G15" s="23"/>
      <c r="I15" s="7"/>
      <c r="J15" s="8"/>
    </row>
    <row r="16" spans="1:12" ht="24" customHeight="1">
      <c r="A16" s="73" t="s">
        <v>62</v>
      </c>
      <c r="B16" s="22">
        <v>11</v>
      </c>
      <c r="C16" s="74">
        <v>500</v>
      </c>
      <c r="D16" s="74">
        <v>50</v>
      </c>
      <c r="E16" s="76">
        <v>250</v>
      </c>
      <c r="F16" s="75">
        <f t="shared" si="0"/>
        <v>2750</v>
      </c>
      <c r="G16" s="23"/>
    </row>
    <row r="17" spans="1:11" ht="24" customHeight="1">
      <c r="A17" s="73" t="s">
        <v>63</v>
      </c>
      <c r="B17" s="22">
        <v>18</v>
      </c>
      <c r="C17" s="74">
        <v>500</v>
      </c>
      <c r="D17" s="74">
        <v>50</v>
      </c>
      <c r="E17" s="75">
        <v>250</v>
      </c>
      <c r="F17" s="75">
        <f t="shared" si="0"/>
        <v>4500</v>
      </c>
      <c r="G17" s="23"/>
    </row>
    <row r="18" spans="1:11" ht="24" customHeight="1">
      <c r="A18" s="73" t="s">
        <v>64</v>
      </c>
      <c r="B18" s="22">
        <v>13</v>
      </c>
      <c r="C18" s="74">
        <v>500</v>
      </c>
      <c r="D18" s="74">
        <v>50</v>
      </c>
      <c r="E18" s="76">
        <v>250</v>
      </c>
      <c r="F18" s="75">
        <f t="shared" si="0"/>
        <v>3250</v>
      </c>
      <c r="G18" s="23"/>
    </row>
    <row r="19" spans="1:11" ht="24" customHeight="1">
      <c r="A19" s="77"/>
      <c r="B19" s="78"/>
      <c r="C19" s="78"/>
      <c r="D19" s="78"/>
      <c r="E19" s="78"/>
      <c r="F19" s="78"/>
      <c r="G19" s="23"/>
    </row>
    <row r="20" spans="1:11" ht="24" customHeight="1">
      <c r="A20" s="77"/>
      <c r="B20" s="78"/>
      <c r="C20" s="78"/>
      <c r="D20" s="78"/>
      <c r="E20" s="78"/>
      <c r="F20" s="78"/>
      <c r="G20" s="23"/>
    </row>
    <row r="21" spans="1:11" ht="24" customHeight="1">
      <c r="A21" s="77"/>
      <c r="B21" s="78"/>
      <c r="C21" s="78"/>
      <c r="D21" s="78"/>
      <c r="E21" s="78"/>
      <c r="F21" s="78"/>
      <c r="G21" s="23"/>
    </row>
    <row r="22" spans="1:11" ht="24" customHeight="1">
      <c r="A22" s="77"/>
      <c r="B22" s="78"/>
      <c r="C22" s="78"/>
      <c r="D22" s="78"/>
      <c r="E22" s="78"/>
      <c r="F22" s="78"/>
      <c r="G22" s="23"/>
    </row>
    <row r="23" spans="1:11" ht="24" customHeight="1">
      <c r="A23" s="77"/>
      <c r="B23" s="78"/>
      <c r="C23" s="78"/>
      <c r="D23" s="78"/>
      <c r="E23" s="78"/>
      <c r="F23" s="78"/>
      <c r="G23" s="23"/>
    </row>
    <row r="24" spans="1:11" ht="24" customHeight="1">
      <c r="A24" s="77"/>
      <c r="B24" s="78"/>
      <c r="C24" s="78"/>
      <c r="D24" s="78"/>
      <c r="E24" s="78"/>
      <c r="F24" s="78"/>
      <c r="G24" s="23"/>
    </row>
    <row r="25" spans="1:11" ht="24" customHeight="1">
      <c r="A25" s="77"/>
      <c r="B25" s="78"/>
      <c r="C25" s="78"/>
      <c r="D25" s="78"/>
      <c r="E25" s="24" t="s">
        <v>65</v>
      </c>
      <c r="F25" s="75">
        <f>SUM(F15:F24)</f>
        <v>15000</v>
      </c>
      <c r="G25" s="23"/>
    </row>
    <row r="26" spans="1:11" ht="24" customHeight="1">
      <c r="A26" s="79"/>
      <c r="B26" s="78"/>
      <c r="C26" s="78"/>
      <c r="D26" s="78"/>
      <c r="E26" s="25" t="s">
        <v>66</v>
      </c>
      <c r="F26" s="75">
        <f>ROUNDDOWN(F25*10.21%,0)</f>
        <v>1531</v>
      </c>
      <c r="G26" s="23"/>
    </row>
    <row r="27" spans="1:11" ht="24" customHeight="1">
      <c r="A27" s="79"/>
      <c r="B27" s="78"/>
      <c r="C27" s="78"/>
      <c r="D27" s="78"/>
      <c r="E27" s="24" t="s">
        <v>67</v>
      </c>
      <c r="F27" s="75">
        <f>F25-F26</f>
        <v>13469</v>
      </c>
      <c r="G27" s="23"/>
    </row>
    <row r="28" spans="1:11" ht="19.5" customHeight="1">
      <c r="A28" s="199" t="s">
        <v>68</v>
      </c>
      <c r="B28" s="192"/>
      <c r="C28" s="192"/>
      <c r="D28" s="192"/>
      <c r="E28" s="192"/>
      <c r="F28" s="193"/>
      <c r="G28" s="27"/>
    </row>
    <row r="29" spans="1:11" ht="12.75" customHeight="1">
      <c r="A29" s="10"/>
      <c r="G29" s="80"/>
    </row>
    <row r="30" spans="1:11" ht="18.75" customHeight="1">
      <c r="A30" s="28"/>
      <c r="B30" s="27" t="s">
        <v>69</v>
      </c>
      <c r="C30" s="191" t="s">
        <v>70</v>
      </c>
      <c r="D30" s="192"/>
      <c r="E30" s="192"/>
      <c r="F30" s="192"/>
      <c r="G30" s="193"/>
      <c r="H30" s="189"/>
      <c r="I30" s="190"/>
      <c r="J30" s="190"/>
      <c r="K30" s="190"/>
    </row>
    <row r="31" spans="1:11" ht="18.75" customHeight="1">
      <c r="A31" s="30" t="s">
        <v>71</v>
      </c>
      <c r="B31" s="79" t="s">
        <v>72</v>
      </c>
      <c r="C31" s="191" t="s">
        <v>73</v>
      </c>
      <c r="D31" s="192"/>
      <c r="E31" s="192"/>
      <c r="F31" s="192"/>
      <c r="G31" s="193"/>
      <c r="H31" s="111"/>
      <c r="I31" s="111"/>
      <c r="J31" s="111"/>
      <c r="K31" s="111"/>
    </row>
    <row r="32" spans="1:11" ht="18.75" customHeight="1">
      <c r="A32" s="31"/>
      <c r="B32" s="81" t="s">
        <v>74</v>
      </c>
      <c r="C32" s="191" t="s">
        <v>75</v>
      </c>
      <c r="D32" s="193"/>
      <c r="E32" s="29" t="s">
        <v>76</v>
      </c>
      <c r="F32" s="191">
        <v>672259</v>
      </c>
      <c r="G32" s="193"/>
      <c r="H32" s="111"/>
      <c r="I32" s="189"/>
      <c r="J32" s="111"/>
      <c r="K32" s="111"/>
    </row>
    <row r="33" spans="1:7" ht="18" customHeight="1">
      <c r="A33" s="32" t="s">
        <v>77</v>
      </c>
      <c r="B33" s="195"/>
      <c r="C33" s="192"/>
      <c r="D33" s="192"/>
      <c r="E33" s="192"/>
      <c r="F33" s="192"/>
      <c r="G33" s="193"/>
    </row>
    <row r="34" spans="1:7" ht="12.75" customHeight="1">
      <c r="A34" s="11"/>
      <c r="B34" s="11"/>
      <c r="C34" s="11"/>
      <c r="D34" s="11"/>
      <c r="E34" s="11"/>
      <c r="F34" s="11"/>
      <c r="G34" s="11"/>
    </row>
    <row r="35" spans="1:7" ht="18.75" customHeight="1">
      <c r="B35" s="12"/>
      <c r="C35" s="12"/>
      <c r="D35" s="12" t="s">
        <v>78</v>
      </c>
      <c r="E35" s="12" t="s">
        <v>79</v>
      </c>
      <c r="F35" s="12" t="s">
        <v>80</v>
      </c>
      <c r="G35" s="12" t="s">
        <v>81</v>
      </c>
    </row>
    <row r="36" spans="1:7" ht="12.75" customHeight="1">
      <c r="D36" s="196" t="s">
        <v>82</v>
      </c>
      <c r="E36" s="196" t="s">
        <v>82</v>
      </c>
      <c r="F36" s="196" t="s">
        <v>82</v>
      </c>
      <c r="G36" s="196" t="s">
        <v>82</v>
      </c>
    </row>
    <row r="37" spans="1:7" ht="12.75" customHeight="1">
      <c r="D37" s="197"/>
      <c r="E37" s="197"/>
      <c r="F37" s="197"/>
      <c r="G37" s="197"/>
    </row>
    <row r="38" spans="1:7" ht="12.75" customHeight="1">
      <c r="D38" s="198"/>
      <c r="E38" s="198"/>
      <c r="F38" s="198"/>
      <c r="G38" s="198"/>
    </row>
    <row r="39" spans="1:7" ht="12.75" customHeight="1"/>
    <row r="40" spans="1:7" ht="12.75" customHeight="1"/>
    <row r="41" spans="1:7" ht="12.75" customHeight="1"/>
    <row r="42" spans="1:7" ht="12.75" customHeight="1"/>
    <row r="43" spans="1:7" ht="12.75" customHeight="1">
      <c r="D43" s="12"/>
    </row>
    <row r="44" spans="1:7" ht="12.75" customHeight="1"/>
    <row r="45" spans="1:7" ht="12.75" customHeight="1"/>
    <row r="46" spans="1:7" ht="12.75" customHeight="1"/>
    <row r="47" spans="1:7" ht="12.75" customHeight="1"/>
    <row r="48" spans="1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9">
    <mergeCell ref="B3:E3"/>
    <mergeCell ref="F3:G3"/>
    <mergeCell ref="E4:G4"/>
    <mergeCell ref="A5:G5"/>
    <mergeCell ref="A6:B7"/>
    <mergeCell ref="C6:C7"/>
    <mergeCell ref="D6:G7"/>
    <mergeCell ref="A8:B9"/>
    <mergeCell ref="C8:C9"/>
    <mergeCell ref="D8:G9"/>
    <mergeCell ref="A10:B11"/>
    <mergeCell ref="C10:C11"/>
    <mergeCell ref="D10:G11"/>
    <mergeCell ref="A12:E12"/>
    <mergeCell ref="C32:D32"/>
    <mergeCell ref="F32:G32"/>
    <mergeCell ref="B33:G33"/>
    <mergeCell ref="D36:D38"/>
    <mergeCell ref="E36:E38"/>
    <mergeCell ref="F36:F38"/>
    <mergeCell ref="G36:G38"/>
    <mergeCell ref="A28:F28"/>
    <mergeCell ref="C30:G30"/>
    <mergeCell ref="H30:H32"/>
    <mergeCell ref="I30:I31"/>
    <mergeCell ref="J30:J31"/>
    <mergeCell ref="K30:K31"/>
    <mergeCell ref="C31:G31"/>
    <mergeCell ref="I32:K32"/>
  </mergeCells>
  <phoneticPr fontId="21"/>
  <pageMargins left="0.78740157480314965" right="0.78740157480314965" top="0.98425196850393704" bottom="0.19685039370078741" header="0" footer="0"/>
  <pageSetup paperSize="9" scale="86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O1000"/>
  <sheetViews>
    <sheetView workbookViewId="0"/>
  </sheetViews>
  <sheetFormatPr defaultColWidth="14.42578125" defaultRowHeight="15" customHeight="1"/>
  <cols>
    <col min="1" max="1" width="31.7109375" customWidth="1"/>
    <col min="2" max="2" width="5.7109375" customWidth="1"/>
    <col min="3" max="3" width="12.7109375" customWidth="1"/>
    <col min="4" max="5" width="6.7109375" customWidth="1"/>
    <col min="6" max="9" width="9.28515625" customWidth="1"/>
    <col min="10" max="26" width="8.7109375" customWidth="1"/>
  </cols>
  <sheetData>
    <row r="1" spans="1:14" ht="24.75" customHeight="1">
      <c r="A1" s="13" t="s">
        <v>20</v>
      </c>
    </row>
    <row r="2" spans="1:14" ht="3.75" customHeight="1">
      <c r="A2" s="14"/>
      <c r="B2" s="14"/>
      <c r="C2" s="14"/>
      <c r="D2" s="14"/>
      <c r="E2" s="14"/>
      <c r="F2" s="14"/>
      <c r="G2" s="14"/>
      <c r="H2" s="14"/>
      <c r="I2" s="14"/>
    </row>
    <row r="3" spans="1:14" ht="12.75" customHeight="1">
      <c r="A3" s="49"/>
      <c r="B3" s="222" t="s">
        <v>44</v>
      </c>
      <c r="C3" s="203"/>
      <c r="D3" s="203"/>
      <c r="E3" s="203"/>
      <c r="F3" s="204">
        <f ca="1">TODAY()</f>
        <v>45125</v>
      </c>
      <c r="G3" s="203"/>
      <c r="H3" s="203"/>
      <c r="I3" s="203"/>
    </row>
    <row r="4" spans="1:14" ht="12.75" customHeight="1">
      <c r="A4" s="15"/>
      <c r="B4" s="16"/>
      <c r="C4" s="16"/>
      <c r="D4" s="16"/>
      <c r="E4" s="16"/>
      <c r="F4" s="205" t="s">
        <v>45</v>
      </c>
      <c r="G4" s="111"/>
      <c r="H4" s="111"/>
      <c r="I4" s="111"/>
    </row>
    <row r="5" spans="1:14" ht="38.25" customHeight="1">
      <c r="A5" s="206" t="s">
        <v>46</v>
      </c>
      <c r="B5" s="111"/>
      <c r="C5" s="111"/>
      <c r="D5" s="111"/>
      <c r="E5" s="111"/>
      <c r="F5" s="111"/>
      <c r="G5" s="111"/>
      <c r="H5" s="111"/>
      <c r="I5" s="111"/>
    </row>
    <row r="6" spans="1:14" ht="18" customHeight="1">
      <c r="A6" s="207" t="s">
        <v>83</v>
      </c>
      <c r="B6" s="111"/>
      <c r="C6" s="131" t="s">
        <v>48</v>
      </c>
      <c r="D6" s="111"/>
      <c r="E6" s="223" t="s">
        <v>84</v>
      </c>
      <c r="F6" s="111"/>
      <c r="G6" s="111"/>
      <c r="H6" s="111"/>
      <c r="I6" s="111"/>
    </row>
    <row r="7" spans="1:14" ht="18" customHeight="1">
      <c r="A7" s="111"/>
      <c r="B7" s="111"/>
      <c r="C7" s="111"/>
      <c r="D7" s="111"/>
      <c r="E7" s="111"/>
      <c r="F7" s="111"/>
      <c r="G7" s="111"/>
      <c r="H7" s="111"/>
      <c r="I7" s="111"/>
    </row>
    <row r="8" spans="1:14" ht="14.25" customHeight="1">
      <c r="A8" s="189" t="s">
        <v>50</v>
      </c>
      <c r="B8" s="111"/>
      <c r="C8" s="131" t="s">
        <v>85</v>
      </c>
      <c r="D8" s="111"/>
      <c r="E8" s="220"/>
      <c r="F8" s="111"/>
      <c r="G8" s="111"/>
      <c r="H8" s="111"/>
      <c r="I8" s="111"/>
    </row>
    <row r="9" spans="1:14" ht="14.25" customHeight="1">
      <c r="A9" s="111"/>
      <c r="B9" s="111"/>
      <c r="C9" s="109"/>
      <c r="D9" s="109"/>
      <c r="E9" s="109"/>
      <c r="F9" s="109"/>
      <c r="G9" s="109"/>
      <c r="H9" s="109"/>
      <c r="I9" s="109"/>
    </row>
    <row r="10" spans="1:14" ht="14.25" customHeight="1">
      <c r="A10" s="221">
        <f>F35</f>
        <v>57000</v>
      </c>
      <c r="B10" s="115"/>
      <c r="C10" s="114" t="s">
        <v>52</v>
      </c>
      <c r="D10" s="203"/>
      <c r="E10" s="131" t="s">
        <v>86</v>
      </c>
      <c r="F10" s="111"/>
      <c r="G10" s="111"/>
      <c r="H10" s="111"/>
      <c r="I10" s="111"/>
      <c r="L10" s="9"/>
    </row>
    <row r="11" spans="1:14" ht="14.25" customHeight="1">
      <c r="A11" s="201"/>
      <c r="B11" s="201"/>
      <c r="C11" s="111"/>
      <c r="D11" s="111"/>
      <c r="E11" s="111"/>
      <c r="F11" s="111"/>
      <c r="G11" s="111"/>
      <c r="H11" s="111"/>
      <c r="I11" s="111"/>
    </row>
    <row r="12" spans="1:14" ht="14.25" customHeight="1">
      <c r="A12" s="50"/>
      <c r="B12" s="50"/>
      <c r="C12" s="5"/>
      <c r="D12" s="5"/>
      <c r="E12" s="5"/>
      <c r="F12" s="5"/>
      <c r="G12" s="5"/>
      <c r="H12" s="5"/>
      <c r="I12" s="5"/>
      <c r="M12" s="9"/>
    </row>
    <row r="13" spans="1:14" ht="13.5" customHeight="1">
      <c r="A13" s="215" t="s">
        <v>54</v>
      </c>
      <c r="B13" s="217"/>
      <c r="C13" s="213" t="s">
        <v>32</v>
      </c>
      <c r="D13" s="191" t="s">
        <v>87</v>
      </c>
      <c r="E13" s="192"/>
      <c r="F13" s="215" t="s">
        <v>59</v>
      </c>
      <c r="G13" s="216"/>
      <c r="H13" s="217"/>
      <c r="I13" s="213" t="s">
        <v>88</v>
      </c>
    </row>
    <row r="14" spans="1:14" ht="14.25" customHeight="1">
      <c r="A14" s="218"/>
      <c r="B14" s="219"/>
      <c r="C14" s="214"/>
      <c r="D14" s="33">
        <v>30</v>
      </c>
      <c r="E14" s="34">
        <v>45</v>
      </c>
      <c r="F14" s="218"/>
      <c r="G14" s="201"/>
      <c r="H14" s="219"/>
      <c r="I14" s="214"/>
      <c r="K14" s="5"/>
      <c r="L14" s="5"/>
      <c r="M14" s="5"/>
      <c r="N14" s="5"/>
    </row>
    <row r="15" spans="1:14" ht="24" customHeight="1">
      <c r="A15" s="211" t="s">
        <v>89</v>
      </c>
      <c r="B15" s="193"/>
      <c r="C15" s="82">
        <v>4</v>
      </c>
      <c r="D15" s="35"/>
      <c r="E15" s="83">
        <v>1</v>
      </c>
      <c r="F15" s="209">
        <v>4000</v>
      </c>
      <c r="G15" s="192"/>
      <c r="H15" s="193"/>
      <c r="I15" s="37">
        <v>14</v>
      </c>
      <c r="K15" s="7"/>
      <c r="L15" s="8"/>
      <c r="M15" s="8"/>
    </row>
    <row r="16" spans="1:14" ht="24" customHeight="1">
      <c r="A16" s="212"/>
      <c r="B16" s="193"/>
      <c r="C16" s="84">
        <v>11</v>
      </c>
      <c r="D16" s="39"/>
      <c r="E16" s="83">
        <v>1</v>
      </c>
      <c r="F16" s="209">
        <v>4000</v>
      </c>
      <c r="G16" s="192"/>
      <c r="H16" s="193"/>
      <c r="I16" s="37">
        <v>14</v>
      </c>
      <c r="K16" s="7"/>
      <c r="L16" s="8"/>
    </row>
    <row r="17" spans="1:15" ht="24" customHeight="1">
      <c r="A17" s="191"/>
      <c r="B17" s="193"/>
      <c r="C17" s="84">
        <v>18</v>
      </c>
      <c r="D17" s="39"/>
      <c r="E17" s="83">
        <v>1</v>
      </c>
      <c r="F17" s="209">
        <v>4000</v>
      </c>
      <c r="G17" s="192"/>
      <c r="H17" s="193"/>
      <c r="I17" s="37">
        <v>12</v>
      </c>
    </row>
    <row r="18" spans="1:15" ht="24" customHeight="1">
      <c r="A18" s="191"/>
      <c r="B18" s="193"/>
      <c r="C18" s="84">
        <v>25</v>
      </c>
      <c r="D18" s="39"/>
      <c r="E18" s="83"/>
      <c r="F18" s="209"/>
      <c r="G18" s="192"/>
      <c r="H18" s="193"/>
      <c r="I18" s="37"/>
      <c r="O18" s="9"/>
    </row>
    <row r="19" spans="1:15" ht="24" customHeight="1">
      <c r="A19" s="29"/>
      <c r="B19" s="85"/>
      <c r="C19" s="84"/>
      <c r="D19" s="39"/>
      <c r="E19" s="83"/>
      <c r="F19" s="36"/>
      <c r="G19" s="86"/>
      <c r="H19" s="87"/>
      <c r="I19" s="37"/>
      <c r="O19" s="9"/>
    </row>
    <row r="20" spans="1:15" ht="24" customHeight="1">
      <c r="A20" s="230" t="s">
        <v>90</v>
      </c>
      <c r="B20" s="193"/>
      <c r="C20" s="82">
        <v>4</v>
      </c>
      <c r="D20" s="39"/>
      <c r="E20" s="83">
        <v>1</v>
      </c>
      <c r="F20" s="209">
        <v>4500</v>
      </c>
      <c r="G20" s="192"/>
      <c r="H20" s="193"/>
      <c r="I20" s="37">
        <v>9</v>
      </c>
    </row>
    <row r="21" spans="1:15" ht="24" customHeight="1">
      <c r="A21" s="40"/>
      <c r="B21" s="88"/>
      <c r="C21" s="84">
        <v>11</v>
      </c>
      <c r="D21" s="39"/>
      <c r="E21" s="83">
        <v>1</v>
      </c>
      <c r="F21" s="209">
        <v>4500</v>
      </c>
      <c r="G21" s="192"/>
      <c r="H21" s="193"/>
      <c r="I21" s="37">
        <v>10</v>
      </c>
    </row>
    <row r="22" spans="1:15" ht="24" customHeight="1">
      <c r="A22" s="38"/>
      <c r="B22" s="89"/>
      <c r="C22" s="84">
        <v>18</v>
      </c>
      <c r="D22" s="39"/>
      <c r="E22" s="83">
        <v>1</v>
      </c>
      <c r="F22" s="209">
        <v>4500</v>
      </c>
      <c r="G22" s="192"/>
      <c r="H22" s="193"/>
      <c r="I22" s="37">
        <v>8</v>
      </c>
    </row>
    <row r="23" spans="1:15" ht="24" customHeight="1">
      <c r="A23" s="191"/>
      <c r="B23" s="193"/>
      <c r="C23" s="84">
        <v>25</v>
      </c>
      <c r="D23" s="39"/>
      <c r="E23" s="90"/>
      <c r="F23" s="209"/>
      <c r="G23" s="192"/>
      <c r="H23" s="193"/>
      <c r="I23" s="37"/>
    </row>
    <row r="24" spans="1:15" ht="24" customHeight="1">
      <c r="A24" s="29"/>
      <c r="B24" s="85"/>
      <c r="C24" s="84"/>
      <c r="D24" s="39"/>
      <c r="E24" s="90"/>
      <c r="F24" s="36"/>
      <c r="G24" s="86"/>
      <c r="H24" s="87"/>
      <c r="I24" s="37"/>
    </row>
    <row r="25" spans="1:15" ht="24" customHeight="1">
      <c r="A25" s="199" t="s">
        <v>91</v>
      </c>
      <c r="B25" s="193"/>
      <c r="C25" s="84">
        <v>6</v>
      </c>
      <c r="D25" s="39"/>
      <c r="E25" s="90">
        <v>1</v>
      </c>
      <c r="F25" s="209">
        <v>4500</v>
      </c>
      <c r="G25" s="192"/>
      <c r="H25" s="193"/>
      <c r="I25" s="37">
        <v>10</v>
      </c>
    </row>
    <row r="26" spans="1:15" ht="24" customHeight="1">
      <c r="A26" s="29"/>
      <c r="B26" s="85"/>
      <c r="C26" s="84">
        <v>13</v>
      </c>
      <c r="D26" s="39"/>
      <c r="E26" s="90">
        <v>1</v>
      </c>
      <c r="F26" s="209">
        <v>4500</v>
      </c>
      <c r="G26" s="192"/>
      <c r="H26" s="193"/>
      <c r="I26" s="37">
        <v>8</v>
      </c>
    </row>
    <row r="27" spans="1:15" ht="24" customHeight="1">
      <c r="A27" s="230"/>
      <c r="B27" s="193"/>
      <c r="C27" s="84">
        <v>20</v>
      </c>
      <c r="D27" s="39"/>
      <c r="E27" s="90">
        <v>1</v>
      </c>
      <c r="F27" s="209">
        <v>4500</v>
      </c>
      <c r="G27" s="192"/>
      <c r="H27" s="193"/>
      <c r="I27" s="37">
        <v>8</v>
      </c>
    </row>
    <row r="28" spans="1:15" ht="24" customHeight="1">
      <c r="A28" s="199"/>
      <c r="B28" s="193"/>
      <c r="C28" s="84">
        <v>27</v>
      </c>
      <c r="D28" s="39"/>
      <c r="E28" s="90"/>
      <c r="F28" s="209"/>
      <c r="G28" s="192"/>
      <c r="H28" s="193"/>
      <c r="I28" s="37"/>
    </row>
    <row r="29" spans="1:15" ht="24" customHeight="1">
      <c r="A29" s="26"/>
      <c r="B29" s="91"/>
      <c r="C29" s="84"/>
      <c r="D29" s="39"/>
      <c r="E29" s="90"/>
      <c r="F29" s="36"/>
      <c r="G29" s="86"/>
      <c r="H29" s="87"/>
      <c r="I29" s="37"/>
    </row>
    <row r="30" spans="1:15" ht="24" customHeight="1">
      <c r="A30" s="199" t="s">
        <v>92</v>
      </c>
      <c r="B30" s="193"/>
      <c r="C30" s="84">
        <v>6</v>
      </c>
      <c r="D30" s="39"/>
      <c r="E30" s="90">
        <v>1</v>
      </c>
      <c r="F30" s="209">
        <v>4500</v>
      </c>
      <c r="G30" s="192"/>
      <c r="H30" s="193"/>
      <c r="I30" s="37">
        <v>9</v>
      </c>
    </row>
    <row r="31" spans="1:15" ht="24" customHeight="1">
      <c r="A31" s="41"/>
      <c r="B31" s="92"/>
      <c r="C31" s="84">
        <v>13</v>
      </c>
      <c r="D31" s="39"/>
      <c r="E31" s="90">
        <v>1</v>
      </c>
      <c r="F31" s="209">
        <v>4500</v>
      </c>
      <c r="G31" s="192"/>
      <c r="H31" s="193"/>
      <c r="I31" s="37">
        <v>9</v>
      </c>
    </row>
    <row r="32" spans="1:15" ht="24" customHeight="1">
      <c r="A32" s="42"/>
      <c r="B32" s="93"/>
      <c r="C32" s="84">
        <v>20</v>
      </c>
      <c r="D32" s="35"/>
      <c r="E32" s="90">
        <v>1</v>
      </c>
      <c r="F32" s="209">
        <v>4500</v>
      </c>
      <c r="G32" s="192"/>
      <c r="H32" s="193"/>
      <c r="I32" s="37">
        <v>11</v>
      </c>
    </row>
    <row r="33" spans="1:13" ht="24" customHeight="1">
      <c r="A33" s="41"/>
      <c r="B33" s="92"/>
      <c r="C33" s="84">
        <v>27</v>
      </c>
      <c r="D33" s="35"/>
      <c r="E33" s="90">
        <v>1</v>
      </c>
      <c r="F33" s="209">
        <v>4500</v>
      </c>
      <c r="G33" s="192"/>
      <c r="H33" s="193"/>
      <c r="I33" s="37">
        <v>7</v>
      </c>
    </row>
    <row r="34" spans="1:13" ht="24" customHeight="1">
      <c r="A34" s="41"/>
      <c r="B34" s="92"/>
      <c r="C34" s="90"/>
      <c r="D34" s="43"/>
      <c r="E34" s="90"/>
      <c r="F34" s="36"/>
      <c r="G34" s="86"/>
      <c r="H34" s="87"/>
      <c r="I34" s="37"/>
    </row>
    <row r="35" spans="1:13" ht="19.5" customHeight="1">
      <c r="A35" s="226"/>
      <c r="B35" s="193"/>
      <c r="C35" s="210" t="s">
        <v>65</v>
      </c>
      <c r="D35" s="192"/>
      <c r="E35" s="193"/>
      <c r="F35" s="209">
        <f>SUM(F15:H33)</f>
        <v>57000</v>
      </c>
      <c r="G35" s="192"/>
      <c r="H35" s="193"/>
      <c r="I35" s="23"/>
    </row>
    <row r="36" spans="1:13" ht="19.5" customHeight="1">
      <c r="A36" s="191"/>
      <c r="B36" s="193"/>
      <c r="C36" s="224" t="s">
        <v>66</v>
      </c>
      <c r="D36" s="192"/>
      <c r="E36" s="193"/>
      <c r="F36" s="209">
        <f>ROUNDDOWN(F35*10.21%,0)</f>
        <v>5819</v>
      </c>
      <c r="G36" s="192"/>
      <c r="H36" s="193"/>
      <c r="I36" s="23"/>
    </row>
    <row r="37" spans="1:13" ht="19.5" customHeight="1">
      <c r="A37" s="191"/>
      <c r="B37" s="193"/>
      <c r="C37" s="210" t="s">
        <v>67</v>
      </c>
      <c r="D37" s="192"/>
      <c r="E37" s="193"/>
      <c r="F37" s="209">
        <f>F35-F36</f>
        <v>51181</v>
      </c>
      <c r="G37" s="192"/>
      <c r="H37" s="193"/>
      <c r="I37" s="23"/>
    </row>
    <row r="38" spans="1:13" ht="19.5" customHeight="1">
      <c r="A38" s="199" t="s">
        <v>68</v>
      </c>
      <c r="B38" s="192"/>
      <c r="C38" s="192"/>
      <c r="D38" s="192"/>
      <c r="E38" s="192"/>
      <c r="F38" s="192"/>
      <c r="G38" s="192"/>
      <c r="H38" s="193"/>
      <c r="I38" s="27"/>
    </row>
    <row r="39" spans="1:13" ht="14.25" customHeight="1">
      <c r="A39" s="10"/>
    </row>
    <row r="40" spans="1:13" ht="18.75" customHeight="1">
      <c r="A40" s="44"/>
      <c r="B40" s="45"/>
      <c r="C40" s="29" t="s">
        <v>69</v>
      </c>
      <c r="D40" s="191" t="s">
        <v>70</v>
      </c>
      <c r="E40" s="192"/>
      <c r="F40" s="192"/>
      <c r="G40" s="192"/>
      <c r="H40" s="192"/>
      <c r="I40" s="193"/>
      <c r="J40" s="227"/>
      <c r="K40" s="190"/>
      <c r="L40" s="190"/>
      <c r="M40" s="190"/>
    </row>
    <row r="41" spans="1:13" ht="18.75" customHeight="1">
      <c r="A41" s="231" t="s">
        <v>71</v>
      </c>
      <c r="B41" s="232"/>
      <c r="C41" s="29" t="s">
        <v>72</v>
      </c>
      <c r="D41" s="191" t="s">
        <v>93</v>
      </c>
      <c r="E41" s="192"/>
      <c r="F41" s="192"/>
      <c r="G41" s="192"/>
      <c r="H41" s="192"/>
      <c r="I41" s="193"/>
      <c r="J41" s="228"/>
      <c r="K41" s="111"/>
      <c r="L41" s="111"/>
      <c r="M41" s="111"/>
    </row>
    <row r="42" spans="1:13" ht="18.75" customHeight="1">
      <c r="A42" s="46"/>
      <c r="B42" s="47"/>
      <c r="C42" s="29" t="s">
        <v>74</v>
      </c>
      <c r="D42" s="191" t="s">
        <v>75</v>
      </c>
      <c r="E42" s="192"/>
      <c r="F42" s="191" t="s">
        <v>76</v>
      </c>
      <c r="G42" s="193"/>
      <c r="H42" s="225" t="s">
        <v>94</v>
      </c>
      <c r="I42" s="193"/>
      <c r="J42" s="228"/>
      <c r="K42" s="189"/>
      <c r="L42" s="111"/>
      <c r="M42" s="111"/>
    </row>
    <row r="43" spans="1:13" ht="17.25" customHeight="1">
      <c r="A43" s="229" t="s">
        <v>77</v>
      </c>
      <c r="B43" s="193"/>
      <c r="C43" s="226"/>
      <c r="D43" s="192"/>
      <c r="E43" s="192"/>
      <c r="F43" s="192"/>
      <c r="G43" s="192"/>
      <c r="H43" s="192"/>
      <c r="I43" s="193"/>
    </row>
    <row r="44" spans="1:13" ht="8.25" customHeight="1">
      <c r="A44" s="11"/>
      <c r="B44" s="11"/>
      <c r="C44" s="11"/>
      <c r="D44" s="11"/>
      <c r="E44" s="11"/>
      <c r="F44" s="11"/>
      <c r="G44" s="11"/>
      <c r="H44" s="11"/>
      <c r="I44" s="11"/>
    </row>
    <row r="45" spans="1:13" ht="12" customHeight="1">
      <c r="B45" s="12"/>
      <c r="C45" s="12"/>
      <c r="D45" s="12"/>
      <c r="E45" s="12"/>
      <c r="F45" s="12" t="s">
        <v>78</v>
      </c>
      <c r="G45" s="94" t="s">
        <v>79</v>
      </c>
      <c r="H45" s="94" t="s">
        <v>80</v>
      </c>
      <c r="I45" s="12" t="s">
        <v>81</v>
      </c>
    </row>
    <row r="46" spans="1:13" ht="12.75" customHeight="1">
      <c r="E46" s="95"/>
      <c r="F46" s="196" t="s">
        <v>82</v>
      </c>
      <c r="G46" s="196" t="s">
        <v>82</v>
      </c>
      <c r="H46" s="196" t="s">
        <v>82</v>
      </c>
      <c r="I46" s="196" t="s">
        <v>82</v>
      </c>
    </row>
    <row r="47" spans="1:13" ht="12.75" customHeight="1">
      <c r="E47" s="95"/>
      <c r="F47" s="197"/>
      <c r="G47" s="197"/>
      <c r="H47" s="197"/>
      <c r="I47" s="197"/>
    </row>
    <row r="48" spans="1:13" ht="12.75" customHeight="1">
      <c r="E48" s="96"/>
      <c r="F48" s="198"/>
      <c r="G48" s="198"/>
      <c r="H48" s="198"/>
      <c r="I48" s="198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1">
    <mergeCell ref="A35:B35"/>
    <mergeCell ref="A36:B36"/>
    <mergeCell ref="A37:B37"/>
    <mergeCell ref="A43:B43"/>
    <mergeCell ref="A18:B18"/>
    <mergeCell ref="A20:B20"/>
    <mergeCell ref="A23:B23"/>
    <mergeCell ref="A25:B25"/>
    <mergeCell ref="A27:B27"/>
    <mergeCell ref="A28:B28"/>
    <mergeCell ref="A30:B30"/>
    <mergeCell ref="A41:B41"/>
    <mergeCell ref="K40:K41"/>
    <mergeCell ref="L40:L41"/>
    <mergeCell ref="M40:M41"/>
    <mergeCell ref="K42:M42"/>
    <mergeCell ref="D40:I40"/>
    <mergeCell ref="D41:I41"/>
    <mergeCell ref="D42:E42"/>
    <mergeCell ref="F42:G42"/>
    <mergeCell ref="J40:J42"/>
    <mergeCell ref="F46:F48"/>
    <mergeCell ref="G46:G48"/>
    <mergeCell ref="H46:H48"/>
    <mergeCell ref="I46:I48"/>
    <mergeCell ref="H42:I42"/>
    <mergeCell ref="C43:I43"/>
    <mergeCell ref="C36:E36"/>
    <mergeCell ref="F36:H36"/>
    <mergeCell ref="C37:E37"/>
    <mergeCell ref="F37:H37"/>
    <mergeCell ref="A38:H38"/>
    <mergeCell ref="B3:E3"/>
    <mergeCell ref="F3:I3"/>
    <mergeCell ref="F4:I4"/>
    <mergeCell ref="A5:I5"/>
    <mergeCell ref="A6:B7"/>
    <mergeCell ref="C6:D7"/>
    <mergeCell ref="E6:I7"/>
    <mergeCell ref="C13:C14"/>
    <mergeCell ref="D13:E13"/>
    <mergeCell ref="F13:H14"/>
    <mergeCell ref="I13:I14"/>
    <mergeCell ref="A8:B9"/>
    <mergeCell ref="C8:D9"/>
    <mergeCell ref="E8:I9"/>
    <mergeCell ref="A10:B11"/>
    <mergeCell ref="C10:D11"/>
    <mergeCell ref="E10:I11"/>
    <mergeCell ref="A13:B14"/>
    <mergeCell ref="A15:B15"/>
    <mergeCell ref="F15:H15"/>
    <mergeCell ref="A16:B16"/>
    <mergeCell ref="F16:H16"/>
    <mergeCell ref="A17:B17"/>
    <mergeCell ref="F17:H17"/>
    <mergeCell ref="F18:H18"/>
    <mergeCell ref="F20:H20"/>
    <mergeCell ref="F21:H21"/>
    <mergeCell ref="F22:H22"/>
    <mergeCell ref="F23:H23"/>
    <mergeCell ref="F25:H25"/>
    <mergeCell ref="F26:H26"/>
    <mergeCell ref="F27:H27"/>
    <mergeCell ref="F28:H28"/>
    <mergeCell ref="F30:H30"/>
    <mergeCell ref="F31:H31"/>
    <mergeCell ref="F32:H32"/>
    <mergeCell ref="F33:H33"/>
    <mergeCell ref="C35:E35"/>
    <mergeCell ref="F35:H35"/>
  </mergeCells>
  <phoneticPr fontId="21"/>
  <printOptions horizontalCentered="1" verticalCentered="1"/>
  <pageMargins left="0.78740157480314965" right="0.78740157480314965" top="0.59055118110236227" bottom="0.19685039370078741" header="0" footer="0"/>
  <pageSetup paperSize="9" scale="77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A4EA-6468-4006-9AD8-6D1104E50E9D}">
  <sheetPr>
    <tabColor rgb="FFFF99CC"/>
    <pageSetUpPr fitToPage="1"/>
  </sheetPr>
  <dimension ref="B1:Y1007"/>
  <sheetViews>
    <sheetView tabSelected="1" workbookViewId="0">
      <selection activeCell="U6" sqref="U6"/>
    </sheetView>
  </sheetViews>
  <sheetFormatPr defaultColWidth="14.42578125" defaultRowHeight="15" customHeight="1"/>
  <cols>
    <col min="1" max="1" width="4.7109375" customWidth="1"/>
    <col min="2" max="2" width="31.140625" customWidth="1"/>
    <col min="3" max="6" width="3" customWidth="1"/>
    <col min="7" max="8" width="7.7109375" customWidth="1"/>
    <col min="9" max="9" width="6.28515625" bestFit="1" customWidth="1"/>
    <col min="10" max="10" width="2.140625" customWidth="1"/>
    <col min="11" max="11" width="18.85546875" customWidth="1"/>
    <col min="12" max="12" width="2.28515625" customWidth="1"/>
    <col min="13" max="14" width="6.5703125" customWidth="1"/>
    <col min="15" max="16" width="7.7109375" customWidth="1"/>
    <col min="17" max="30" width="8.7109375" customWidth="1"/>
  </cols>
  <sheetData>
    <row r="1" spans="2:25" ht="32.25" customHeight="1">
      <c r="B1" s="1" t="s">
        <v>20</v>
      </c>
      <c r="C1" s="1"/>
      <c r="D1" s="1"/>
      <c r="O1" s="108"/>
      <c r="P1" s="109"/>
    </row>
    <row r="2" spans="2:25" ht="3.7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25" ht="18" customHeight="1">
      <c r="B3" s="49"/>
      <c r="C3" s="49"/>
      <c r="D3" s="49"/>
      <c r="E3" s="51"/>
      <c r="F3" s="51"/>
      <c r="G3" s="51"/>
      <c r="H3" s="51"/>
      <c r="I3" s="51"/>
      <c r="J3" s="51"/>
      <c r="K3" s="72" t="s">
        <v>21</v>
      </c>
      <c r="L3" s="51"/>
      <c r="M3" s="120" t="s">
        <v>22</v>
      </c>
      <c r="N3" s="120"/>
      <c r="O3" s="120"/>
      <c r="P3" s="120"/>
    </row>
    <row r="4" spans="2:25" ht="31.5" customHeight="1">
      <c r="B4" s="110" t="s">
        <v>23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4"/>
      <c r="O4" s="3"/>
      <c r="P4" s="3"/>
    </row>
    <row r="5" spans="2:25" ht="18.75" customHeight="1">
      <c r="B5" s="112" t="s">
        <v>24</v>
      </c>
      <c r="C5" s="124"/>
      <c r="D5" s="124"/>
      <c r="E5" s="116" t="s">
        <v>25</v>
      </c>
      <c r="F5" s="117"/>
      <c r="G5" s="114" t="s">
        <v>26</v>
      </c>
      <c r="H5" s="121"/>
      <c r="I5" s="121"/>
      <c r="J5" s="121"/>
      <c r="K5" s="121"/>
      <c r="L5" s="121"/>
      <c r="M5" s="121"/>
      <c r="N5" s="121"/>
      <c r="O5" s="121"/>
      <c r="P5" s="121"/>
    </row>
    <row r="6" spans="2:25" ht="32.25" customHeight="1">
      <c r="B6" s="113"/>
      <c r="C6" s="125"/>
      <c r="D6" s="125"/>
      <c r="E6" s="118"/>
      <c r="F6" s="119"/>
      <c r="G6" s="115"/>
      <c r="H6" s="121"/>
      <c r="I6" s="121"/>
      <c r="J6" s="121"/>
      <c r="K6" s="121"/>
      <c r="L6" s="121"/>
      <c r="M6" s="121"/>
      <c r="N6" s="121"/>
      <c r="O6" s="121"/>
      <c r="P6" s="121"/>
    </row>
    <row r="7" spans="2:25" ht="18" customHeight="1">
      <c r="B7" s="131" t="s">
        <v>27</v>
      </c>
      <c r="C7" s="111"/>
      <c r="D7" s="111"/>
      <c r="E7" s="111"/>
      <c r="G7" s="106" t="s">
        <v>28</v>
      </c>
      <c r="H7" s="128"/>
      <c r="I7" s="129"/>
      <c r="J7" s="129"/>
      <c r="K7" s="129"/>
      <c r="L7" s="129"/>
      <c r="M7" s="129"/>
      <c r="N7" s="129"/>
      <c r="O7" s="129"/>
      <c r="P7" s="54"/>
    </row>
    <row r="8" spans="2:25" ht="18" customHeight="1">
      <c r="B8" s="132" t="s">
        <v>29</v>
      </c>
      <c r="C8" s="133"/>
      <c r="D8" s="133"/>
      <c r="E8" s="134"/>
      <c r="F8" s="48"/>
      <c r="G8" s="107"/>
      <c r="H8" s="130"/>
      <c r="I8" s="130"/>
      <c r="J8" s="130"/>
      <c r="K8" s="130"/>
      <c r="L8" s="130"/>
      <c r="M8" s="130"/>
      <c r="N8" s="130"/>
      <c r="O8" s="130"/>
      <c r="P8" s="6"/>
    </row>
    <row r="9" spans="2:25" ht="13.5" customHeight="1">
      <c r="B9" s="154"/>
      <c r="C9" s="155"/>
      <c r="D9" s="150" t="s">
        <v>6</v>
      </c>
      <c r="E9" s="151"/>
      <c r="F9" s="52"/>
      <c r="G9" s="106" t="s">
        <v>30</v>
      </c>
      <c r="H9" s="158"/>
      <c r="I9" s="159"/>
      <c r="J9" s="159"/>
      <c r="K9" s="159"/>
      <c r="L9" s="159"/>
      <c r="M9" s="159"/>
      <c r="N9" s="159"/>
      <c r="O9" s="159"/>
      <c r="P9" s="160"/>
    </row>
    <row r="10" spans="2:25" ht="14.25" customHeight="1">
      <c r="B10" s="156"/>
      <c r="C10" s="157"/>
      <c r="D10" s="152"/>
      <c r="E10" s="153"/>
      <c r="F10" s="48"/>
      <c r="G10" s="107"/>
      <c r="H10" s="161"/>
      <c r="I10" s="162"/>
      <c r="J10" s="162"/>
      <c r="K10" s="162"/>
      <c r="L10" s="162"/>
      <c r="M10" s="162"/>
      <c r="N10" s="162"/>
      <c r="O10" s="162"/>
      <c r="P10" s="163"/>
    </row>
    <row r="11" spans="2:25" ht="14.25" customHeight="1">
      <c r="B11" s="50"/>
      <c r="C11" s="50"/>
      <c r="D11" s="50"/>
      <c r="E11" s="50"/>
      <c r="F11" s="50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25" ht="15" customHeight="1">
      <c r="B12" s="127" t="s">
        <v>31</v>
      </c>
      <c r="C12" s="127" t="s">
        <v>32</v>
      </c>
      <c r="D12" s="127"/>
      <c r="E12" s="127" t="s">
        <v>33</v>
      </c>
      <c r="F12" s="127"/>
      <c r="G12" s="122" t="s">
        <v>34</v>
      </c>
      <c r="H12" s="123"/>
      <c r="I12" s="126" t="s">
        <v>35</v>
      </c>
      <c r="J12" s="166" t="s">
        <v>36</v>
      </c>
      <c r="K12" s="167"/>
      <c r="L12" s="172" t="s">
        <v>37</v>
      </c>
      <c r="M12" s="173"/>
      <c r="N12" s="173"/>
      <c r="O12" s="173"/>
      <c r="P12" s="174"/>
    </row>
    <row r="13" spans="2:25" ht="14.25" customHeight="1">
      <c r="B13" s="123"/>
      <c r="C13" s="127"/>
      <c r="D13" s="127"/>
      <c r="E13" s="127"/>
      <c r="F13" s="127"/>
      <c r="G13" s="123"/>
      <c r="H13" s="123"/>
      <c r="I13" s="123"/>
      <c r="J13" s="168"/>
      <c r="K13" s="169"/>
      <c r="L13" s="175"/>
      <c r="M13" s="176"/>
      <c r="N13" s="176"/>
      <c r="O13" s="176"/>
      <c r="P13" s="177"/>
      <c r="R13" s="5"/>
      <c r="S13" s="5"/>
      <c r="T13" s="5"/>
      <c r="U13" s="5"/>
    </row>
    <row r="14" spans="2:25" ht="28.5" customHeight="1">
      <c r="B14" s="69"/>
      <c r="C14" s="140"/>
      <c r="D14" s="140"/>
      <c r="E14" s="140"/>
      <c r="F14" s="140"/>
      <c r="G14" s="141"/>
      <c r="H14" s="142"/>
      <c r="I14" s="66"/>
      <c r="J14" s="170"/>
      <c r="K14" s="171"/>
      <c r="L14" s="178"/>
      <c r="M14" s="179"/>
      <c r="N14" s="179"/>
      <c r="O14" s="179"/>
      <c r="P14" s="180"/>
      <c r="R14" s="7"/>
      <c r="S14" s="8"/>
      <c r="T14" s="8"/>
    </row>
    <row r="15" spans="2:25" ht="28.5" customHeight="1">
      <c r="B15" s="67"/>
      <c r="C15" s="136"/>
      <c r="D15" s="136"/>
      <c r="E15" s="105"/>
      <c r="F15" s="105"/>
      <c r="G15" s="101"/>
      <c r="H15" s="102"/>
      <c r="I15" s="67"/>
      <c r="J15" s="138"/>
      <c r="K15" s="139"/>
      <c r="L15" s="143"/>
      <c r="M15" s="144"/>
      <c r="N15" s="144"/>
      <c r="O15" s="144"/>
      <c r="P15" s="145"/>
      <c r="Y15" s="9"/>
    </row>
    <row r="16" spans="2:25" ht="28.5" customHeight="1">
      <c r="B16" s="67"/>
      <c r="C16" s="136"/>
      <c r="D16" s="136"/>
      <c r="E16" s="105"/>
      <c r="F16" s="105"/>
      <c r="G16" s="101"/>
      <c r="H16" s="102"/>
      <c r="I16" s="67"/>
      <c r="J16" s="138"/>
      <c r="K16" s="139"/>
      <c r="L16" s="143"/>
      <c r="M16" s="144"/>
      <c r="N16" s="144"/>
      <c r="O16" s="144"/>
      <c r="P16" s="145"/>
      <c r="Y16" s="9"/>
    </row>
    <row r="17" spans="2:25" ht="28.5" customHeight="1">
      <c r="B17" s="67"/>
      <c r="C17" s="136"/>
      <c r="D17" s="136"/>
      <c r="E17" s="105"/>
      <c r="F17" s="105"/>
      <c r="G17" s="101"/>
      <c r="H17" s="102"/>
      <c r="I17" s="67"/>
      <c r="J17" s="138"/>
      <c r="K17" s="139"/>
      <c r="L17" s="143"/>
      <c r="M17" s="144"/>
      <c r="N17" s="144"/>
      <c r="O17" s="144"/>
      <c r="P17" s="145"/>
      <c r="Y17" s="9"/>
    </row>
    <row r="18" spans="2:25" ht="28.5" customHeight="1">
      <c r="B18" s="67"/>
      <c r="C18" s="136"/>
      <c r="D18" s="136"/>
      <c r="E18" s="105"/>
      <c r="F18" s="105"/>
      <c r="G18" s="101"/>
      <c r="H18" s="102"/>
      <c r="I18" s="67"/>
      <c r="J18" s="138"/>
      <c r="K18" s="139"/>
      <c r="L18" s="143"/>
      <c r="M18" s="144"/>
      <c r="N18" s="144"/>
      <c r="O18" s="144"/>
      <c r="P18" s="145"/>
      <c r="Y18" s="9"/>
    </row>
    <row r="19" spans="2:25" ht="28.5" customHeight="1">
      <c r="B19" s="67"/>
      <c r="C19" s="136"/>
      <c r="D19" s="136"/>
      <c r="E19" s="105"/>
      <c r="F19" s="105"/>
      <c r="G19" s="101"/>
      <c r="H19" s="102"/>
      <c r="I19" s="67"/>
      <c r="J19" s="138"/>
      <c r="K19" s="139"/>
      <c r="L19" s="143"/>
      <c r="M19" s="144"/>
      <c r="N19" s="144"/>
      <c r="O19" s="144"/>
      <c r="P19" s="145"/>
      <c r="Y19" s="9"/>
    </row>
    <row r="20" spans="2:25" ht="28.5" customHeight="1">
      <c r="B20" s="67"/>
      <c r="C20" s="136"/>
      <c r="D20" s="136"/>
      <c r="E20" s="105"/>
      <c r="F20" s="105"/>
      <c r="G20" s="101"/>
      <c r="H20" s="102"/>
      <c r="I20" s="67"/>
      <c r="J20" s="138"/>
      <c r="K20" s="139"/>
      <c r="L20" s="143"/>
      <c r="M20" s="144"/>
      <c r="N20" s="144"/>
      <c r="O20" s="144"/>
      <c r="P20" s="145"/>
      <c r="Y20" s="9"/>
    </row>
    <row r="21" spans="2:25" ht="28.5" customHeight="1">
      <c r="B21" s="67"/>
      <c r="C21" s="136"/>
      <c r="D21" s="136"/>
      <c r="E21" s="105"/>
      <c r="F21" s="105"/>
      <c r="G21" s="101"/>
      <c r="H21" s="102"/>
      <c r="I21" s="67"/>
      <c r="J21" s="138"/>
      <c r="K21" s="139"/>
      <c r="L21" s="143"/>
      <c r="M21" s="144"/>
      <c r="N21" s="144"/>
      <c r="O21" s="144"/>
      <c r="P21" s="145"/>
      <c r="Y21" s="9"/>
    </row>
    <row r="22" spans="2:25" ht="28.5" customHeight="1">
      <c r="B22" s="67"/>
      <c r="C22" s="136"/>
      <c r="D22" s="136"/>
      <c r="E22" s="105"/>
      <c r="F22" s="105"/>
      <c r="G22" s="101"/>
      <c r="H22" s="102"/>
      <c r="I22" s="67"/>
      <c r="J22" s="138"/>
      <c r="K22" s="139"/>
      <c r="L22" s="143"/>
      <c r="M22" s="144"/>
      <c r="N22" s="144"/>
      <c r="O22" s="144"/>
      <c r="P22" s="145"/>
      <c r="Y22" s="9"/>
    </row>
    <row r="23" spans="2:25" ht="28.5" customHeight="1">
      <c r="B23" s="67"/>
      <c r="C23" s="136"/>
      <c r="D23" s="136"/>
      <c r="E23" s="105"/>
      <c r="F23" s="105"/>
      <c r="G23" s="101"/>
      <c r="H23" s="102"/>
      <c r="I23" s="67"/>
      <c r="J23" s="138"/>
      <c r="K23" s="139"/>
      <c r="L23" s="143"/>
      <c r="M23" s="144"/>
      <c r="N23" s="144"/>
      <c r="O23" s="144"/>
      <c r="P23" s="145"/>
      <c r="Y23" s="9"/>
    </row>
    <row r="24" spans="2:25" ht="28.5" customHeight="1">
      <c r="B24" s="67"/>
      <c r="C24" s="136"/>
      <c r="D24" s="136"/>
      <c r="E24" s="105"/>
      <c r="F24" s="105"/>
      <c r="G24" s="101"/>
      <c r="H24" s="102"/>
      <c r="I24" s="67"/>
      <c r="J24" s="138"/>
      <c r="K24" s="139"/>
      <c r="L24" s="143"/>
      <c r="M24" s="144"/>
      <c r="N24" s="144"/>
      <c r="O24" s="144"/>
      <c r="P24" s="145"/>
      <c r="Y24" s="9"/>
    </row>
    <row r="25" spans="2:25" ht="28.5" customHeight="1">
      <c r="B25" s="67"/>
      <c r="C25" s="136"/>
      <c r="D25" s="136"/>
      <c r="E25" s="105"/>
      <c r="F25" s="105"/>
      <c r="G25" s="101"/>
      <c r="H25" s="102"/>
      <c r="I25" s="67"/>
      <c r="J25" s="138"/>
      <c r="K25" s="139"/>
      <c r="L25" s="143"/>
      <c r="M25" s="144"/>
      <c r="N25" s="144"/>
      <c r="O25" s="144"/>
      <c r="P25" s="145"/>
      <c r="Y25" s="9"/>
    </row>
    <row r="26" spans="2:25" ht="28.5" customHeight="1">
      <c r="B26" s="67"/>
      <c r="C26" s="136"/>
      <c r="D26" s="136"/>
      <c r="E26" s="105"/>
      <c r="F26" s="105"/>
      <c r="G26" s="101"/>
      <c r="H26" s="102"/>
      <c r="I26" s="67"/>
      <c r="J26" s="138"/>
      <c r="K26" s="139"/>
      <c r="L26" s="143"/>
      <c r="M26" s="144"/>
      <c r="N26" s="144"/>
      <c r="O26" s="144"/>
      <c r="P26" s="145"/>
      <c r="Y26" s="9"/>
    </row>
    <row r="27" spans="2:25" ht="28.5" customHeight="1">
      <c r="B27" s="67"/>
      <c r="C27" s="136"/>
      <c r="D27" s="136"/>
      <c r="E27" s="105"/>
      <c r="F27" s="105"/>
      <c r="G27" s="101"/>
      <c r="H27" s="102"/>
      <c r="I27" s="67"/>
      <c r="J27" s="138"/>
      <c r="K27" s="139"/>
      <c r="L27" s="143"/>
      <c r="M27" s="144"/>
      <c r="N27" s="144"/>
      <c r="O27" s="144"/>
      <c r="P27" s="145"/>
      <c r="Y27" s="9"/>
    </row>
    <row r="28" spans="2:25" ht="28.5" customHeight="1">
      <c r="B28" s="67"/>
      <c r="C28" s="136"/>
      <c r="D28" s="136"/>
      <c r="E28" s="105"/>
      <c r="F28" s="105"/>
      <c r="G28" s="101"/>
      <c r="H28" s="102"/>
      <c r="I28" s="67"/>
      <c r="J28" s="138"/>
      <c r="K28" s="139"/>
      <c r="L28" s="143"/>
      <c r="M28" s="144"/>
      <c r="N28" s="144"/>
      <c r="O28" s="144"/>
      <c r="P28" s="145"/>
      <c r="Y28" s="9"/>
    </row>
    <row r="29" spans="2:25" ht="28.5" customHeight="1">
      <c r="B29" s="67"/>
      <c r="C29" s="136"/>
      <c r="D29" s="136"/>
      <c r="E29" s="105"/>
      <c r="F29" s="105"/>
      <c r="G29" s="101"/>
      <c r="H29" s="102"/>
      <c r="I29" s="67"/>
      <c r="J29" s="138"/>
      <c r="K29" s="139"/>
      <c r="L29" s="143"/>
      <c r="M29" s="144"/>
      <c r="N29" s="144"/>
      <c r="O29" s="144"/>
      <c r="P29" s="145"/>
      <c r="Y29" s="9"/>
    </row>
    <row r="30" spans="2:25" ht="28.5" customHeight="1">
      <c r="B30" s="70"/>
      <c r="C30" s="136"/>
      <c r="D30" s="136"/>
      <c r="E30" s="105"/>
      <c r="F30" s="105"/>
      <c r="G30" s="101"/>
      <c r="H30" s="102"/>
      <c r="I30" s="67"/>
      <c r="J30" s="138"/>
      <c r="K30" s="139"/>
      <c r="L30" s="143"/>
      <c r="M30" s="144"/>
      <c r="N30" s="144"/>
      <c r="O30" s="144"/>
      <c r="P30" s="145"/>
      <c r="V30" s="8"/>
    </row>
    <row r="31" spans="2:25" ht="28.5" customHeight="1">
      <c r="B31" s="67"/>
      <c r="C31" s="136"/>
      <c r="D31" s="136"/>
      <c r="E31" s="105"/>
      <c r="F31" s="105"/>
      <c r="G31" s="101"/>
      <c r="H31" s="102"/>
      <c r="I31" s="67"/>
      <c r="J31" s="138"/>
      <c r="K31" s="139"/>
      <c r="L31" s="143"/>
      <c r="M31" s="144"/>
      <c r="N31" s="144"/>
      <c r="O31" s="144"/>
      <c r="P31" s="145"/>
    </row>
    <row r="32" spans="2:25" ht="28.5" customHeight="1">
      <c r="B32" s="67"/>
      <c r="C32" s="136"/>
      <c r="D32" s="136"/>
      <c r="E32" s="105"/>
      <c r="F32" s="105"/>
      <c r="G32" s="101"/>
      <c r="H32" s="102"/>
      <c r="I32" s="67"/>
      <c r="J32" s="138"/>
      <c r="K32" s="139"/>
      <c r="L32" s="143"/>
      <c r="M32" s="144"/>
      <c r="N32" s="144"/>
      <c r="O32" s="144"/>
      <c r="P32" s="145"/>
    </row>
    <row r="33" spans="2:16" ht="28.5" customHeight="1">
      <c r="B33" s="71"/>
      <c r="C33" s="137"/>
      <c r="D33" s="137"/>
      <c r="E33" s="137"/>
      <c r="F33" s="137"/>
      <c r="G33" s="103"/>
      <c r="H33" s="104"/>
      <c r="I33" s="68"/>
      <c r="J33" s="164"/>
      <c r="K33" s="165"/>
      <c r="L33" s="186"/>
      <c r="M33" s="187"/>
      <c r="N33" s="187"/>
      <c r="O33" s="187"/>
      <c r="P33" s="188"/>
    </row>
    <row r="34" spans="2:16" ht="26.25" customHeight="1">
      <c r="B34" s="135" t="s">
        <v>38</v>
      </c>
      <c r="C34" s="135"/>
      <c r="D34" s="135"/>
      <c r="E34" s="135"/>
      <c r="F34" s="135"/>
      <c r="G34" s="135"/>
      <c r="H34" s="135"/>
      <c r="I34" s="135"/>
      <c r="J34" s="53" t="s">
        <v>39</v>
      </c>
      <c r="K34" s="55"/>
      <c r="L34" s="183"/>
      <c r="M34" s="184"/>
      <c r="N34" s="184"/>
      <c r="O34" s="184"/>
      <c r="P34" s="185"/>
    </row>
    <row r="35" spans="2:16" ht="26.25" customHeight="1">
      <c r="B35" s="135" t="s">
        <v>40</v>
      </c>
      <c r="C35" s="135"/>
      <c r="D35" s="135"/>
      <c r="E35" s="135"/>
      <c r="F35" s="135"/>
      <c r="G35" s="135"/>
      <c r="H35" s="135"/>
      <c r="I35" s="135"/>
      <c r="J35" s="53" t="s">
        <v>41</v>
      </c>
      <c r="K35" s="55"/>
      <c r="L35" s="183"/>
      <c r="M35" s="184"/>
      <c r="N35" s="184"/>
      <c r="O35" s="184"/>
      <c r="P35" s="185"/>
    </row>
    <row r="36" spans="2:16" ht="26.25" customHeight="1">
      <c r="B36" s="135" t="s">
        <v>42</v>
      </c>
      <c r="C36" s="135"/>
      <c r="D36" s="135"/>
      <c r="E36" s="135"/>
      <c r="F36" s="135"/>
      <c r="G36" s="135"/>
      <c r="H36" s="135"/>
      <c r="I36" s="135"/>
      <c r="J36" s="181"/>
      <c r="K36" s="182"/>
      <c r="L36" s="183"/>
      <c r="M36" s="184"/>
      <c r="N36" s="184"/>
      <c r="O36" s="184"/>
      <c r="P36" s="185"/>
    </row>
    <row r="37" spans="2:16" ht="14.25" customHeight="1"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54" customHeight="1">
      <c r="B38" s="147" t="s">
        <v>43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9"/>
    </row>
    <row r="39" spans="2:16" ht="18.75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5" spans="2:16" ht="12.75" customHeight="1"/>
    <row r="46" spans="2:16" ht="12.75" customHeight="1"/>
    <row r="47" spans="2:16" ht="12.75" customHeight="1"/>
    <row r="48" spans="2:1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</sheetData>
  <mergeCells count="132">
    <mergeCell ref="B7:E7"/>
    <mergeCell ref="G7:G8"/>
    <mergeCell ref="H7:O8"/>
    <mergeCell ref="B8:E8"/>
    <mergeCell ref="B9:C10"/>
    <mergeCell ref="D9:E10"/>
    <mergeCell ref="G9:G10"/>
    <mergeCell ref="H9:P10"/>
    <mergeCell ref="O1:P1"/>
    <mergeCell ref="M3:P3"/>
    <mergeCell ref="B4:M4"/>
    <mergeCell ref="B5:B6"/>
    <mergeCell ref="C5:D6"/>
    <mergeCell ref="E5:F6"/>
    <mergeCell ref="G5:G6"/>
    <mergeCell ref="H5:P6"/>
    <mergeCell ref="L12:P13"/>
    <mergeCell ref="C14:D14"/>
    <mergeCell ref="E14:F14"/>
    <mergeCell ref="G14:H14"/>
    <mergeCell ref="J14:K14"/>
    <mergeCell ref="L14:P14"/>
    <mergeCell ref="B12:B13"/>
    <mergeCell ref="C12:D13"/>
    <mergeCell ref="E12:F13"/>
    <mergeCell ref="G12:H13"/>
    <mergeCell ref="I12:I13"/>
    <mergeCell ref="J12:K13"/>
    <mergeCell ref="C15:D15"/>
    <mergeCell ref="E15:F15"/>
    <mergeCell ref="G15:H15"/>
    <mergeCell ref="J15:K15"/>
    <mergeCell ref="L15:P15"/>
    <mergeCell ref="C16:D16"/>
    <mergeCell ref="E16:F16"/>
    <mergeCell ref="G16:H16"/>
    <mergeCell ref="J16:K16"/>
    <mergeCell ref="L16:P16"/>
    <mergeCell ref="C17:D17"/>
    <mergeCell ref="E17:F17"/>
    <mergeCell ref="G17:H17"/>
    <mergeCell ref="J17:K17"/>
    <mergeCell ref="L17:P17"/>
    <mergeCell ref="C18:D18"/>
    <mergeCell ref="E18:F18"/>
    <mergeCell ref="G18:H18"/>
    <mergeCell ref="J18:K18"/>
    <mergeCell ref="L18:P18"/>
    <mergeCell ref="C19:D19"/>
    <mergeCell ref="E19:F19"/>
    <mergeCell ref="G19:H19"/>
    <mergeCell ref="J19:K19"/>
    <mergeCell ref="L19:P19"/>
    <mergeCell ref="C20:D20"/>
    <mergeCell ref="E20:F20"/>
    <mergeCell ref="G20:H20"/>
    <mergeCell ref="J20:K20"/>
    <mergeCell ref="L20:P20"/>
    <mergeCell ref="C21:D21"/>
    <mergeCell ref="E21:F21"/>
    <mergeCell ref="G21:H21"/>
    <mergeCell ref="J21:K21"/>
    <mergeCell ref="L21:P21"/>
    <mergeCell ref="C22:D22"/>
    <mergeCell ref="E22:F22"/>
    <mergeCell ref="G22:H22"/>
    <mergeCell ref="J22:K22"/>
    <mergeCell ref="L22:P22"/>
    <mergeCell ref="C23:D23"/>
    <mergeCell ref="E23:F23"/>
    <mergeCell ref="G23:H23"/>
    <mergeCell ref="J23:K23"/>
    <mergeCell ref="L23:P23"/>
    <mergeCell ref="C24:D24"/>
    <mergeCell ref="E24:F24"/>
    <mergeCell ref="G24:H24"/>
    <mergeCell ref="J24:K24"/>
    <mergeCell ref="L24:P24"/>
    <mergeCell ref="C25:D25"/>
    <mergeCell ref="E25:F25"/>
    <mergeCell ref="G25:H25"/>
    <mergeCell ref="J25:K25"/>
    <mergeCell ref="L25:P25"/>
    <mergeCell ref="C26:D26"/>
    <mergeCell ref="E26:F26"/>
    <mergeCell ref="G26:H26"/>
    <mergeCell ref="J26:K26"/>
    <mergeCell ref="L26:P26"/>
    <mergeCell ref="C27:D27"/>
    <mergeCell ref="E27:F27"/>
    <mergeCell ref="G27:H27"/>
    <mergeCell ref="J27:K27"/>
    <mergeCell ref="L27:P27"/>
    <mergeCell ref="C28:D28"/>
    <mergeCell ref="E28:F28"/>
    <mergeCell ref="G28:H28"/>
    <mergeCell ref="J28:K28"/>
    <mergeCell ref="L28:P28"/>
    <mergeCell ref="C29:D29"/>
    <mergeCell ref="E29:F29"/>
    <mergeCell ref="G29:H29"/>
    <mergeCell ref="J29:K29"/>
    <mergeCell ref="L29:P29"/>
    <mergeCell ref="C30:D30"/>
    <mergeCell ref="E30:F30"/>
    <mergeCell ref="G30:H30"/>
    <mergeCell ref="J30:K30"/>
    <mergeCell ref="L30:P30"/>
    <mergeCell ref="C31:D31"/>
    <mergeCell ref="E31:F31"/>
    <mergeCell ref="G31:H31"/>
    <mergeCell ref="J31:K31"/>
    <mergeCell ref="L31:P31"/>
    <mergeCell ref="C32:D32"/>
    <mergeCell ref="E32:F32"/>
    <mergeCell ref="G32:H32"/>
    <mergeCell ref="J32:K32"/>
    <mergeCell ref="L32:P32"/>
    <mergeCell ref="B38:P38"/>
    <mergeCell ref="B35:I35"/>
    <mergeCell ref="L35:P35"/>
    <mergeCell ref="B36:I36"/>
    <mergeCell ref="J36:K36"/>
    <mergeCell ref="L36:P36"/>
    <mergeCell ref="B37:P37"/>
    <mergeCell ref="C33:D33"/>
    <mergeCell ref="E33:F33"/>
    <mergeCell ref="G33:H33"/>
    <mergeCell ref="J33:K33"/>
    <mergeCell ref="L33:P33"/>
    <mergeCell ref="B34:I34"/>
    <mergeCell ref="L34:P34"/>
  </mergeCells>
  <phoneticPr fontId="21"/>
  <printOptions horizontalCentered="1"/>
  <pageMargins left="0.59055118110236227" right="0.39370078740157483" top="0.78740157480314965" bottom="0.19685039370078741" header="0" footer="0"/>
  <pageSetup paperSize="9" scale="79" orientation="portrait" horizontalDpi="429496729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7D6093A8E9AB46B2BC38F7AA9FEDA3" ma:contentTypeVersion="13" ma:contentTypeDescription="新しいドキュメントを作成します。" ma:contentTypeScope="" ma:versionID="aa1a22310685946a7f69dff3af3f01be">
  <xsd:schema xmlns:xsd="http://www.w3.org/2001/XMLSchema" xmlns:xs="http://www.w3.org/2001/XMLSchema" xmlns:p="http://schemas.microsoft.com/office/2006/metadata/properties" xmlns:ns2="9aed09e4-75dd-4dfc-a531-ed0cc14a65e1" xmlns:ns3="c1ab31af-a24c-420a-9635-b20d5e125f32" targetNamespace="http://schemas.microsoft.com/office/2006/metadata/properties" ma:root="true" ma:fieldsID="7b3966ae1b557f75f726218d63f7d98b" ns2:_="" ns3:_="">
    <xsd:import namespace="9aed09e4-75dd-4dfc-a531-ed0cc14a65e1"/>
    <xsd:import namespace="c1ab31af-a24c-420a-9635-b20d5e125f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d09e4-75dd-4dfc-a531-ed0cc14a65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e21f697-4383-4399-aeca-dad904c05a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b31af-a24c-420a-9635-b20d5e125f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d430f7d-d623-4838-bbe6-78ce8af94ea5}" ma:internalName="TaxCatchAll" ma:showField="CatchAllData" ma:web="c1ab31af-a24c-420a-9635-b20d5e125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ab31af-a24c-420a-9635-b20d5e125f32" xsi:nil="true"/>
    <lcf76f155ced4ddcb4097134ff3c332f xmlns="9aed09e4-75dd-4dfc-a531-ed0cc14a65e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68FD7A-87BC-42F5-AD05-43D48EDEA952}"/>
</file>

<file path=customXml/itemProps2.xml><?xml version="1.0" encoding="utf-8"?>
<ds:datastoreItem xmlns:ds="http://schemas.openxmlformats.org/officeDocument/2006/customXml" ds:itemID="{C8F2E5D4-6E04-4FDF-B8CE-02917D88E80C}"/>
</file>

<file path=customXml/itemProps3.xml><?xml version="1.0" encoding="utf-8"?>
<ds:datastoreItem xmlns:ds="http://schemas.openxmlformats.org/officeDocument/2006/customXml" ds:itemID="{A876A275-C09F-4422-A8F5-B3DD10789D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ＰＣ-03</dc:creator>
  <cp:keywords/>
  <dc:description/>
  <cp:lastModifiedBy>長澤恵美</cp:lastModifiedBy>
  <cp:revision/>
  <dcterms:created xsi:type="dcterms:W3CDTF">2010-05-08T10:04:02Z</dcterms:created>
  <dcterms:modified xsi:type="dcterms:W3CDTF">2023-07-18T02:36:12Z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0x010100C97D6093A8E9AB46B2BC38F7AA9FEDA3</vt:lpwstr>
  </property>
  <property fmtid="{D5CDD505-2E9C-101B-9397-08002B2CF9AE}" pid="3" name="MediaServiceImageTags">
    <vt:lpwstr/>
  </property>
</Properties>
</file>